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Documents\Business\Trading\HRI\Dividend Growth\"/>
    </mc:Choice>
  </mc:AlternateContent>
  <xr:revisionPtr revIDLastSave="0" documentId="13_ncr:1_{4BF3399B-B316-4C62-85E3-A598AC4BA086}" xr6:coauthVersionLast="47" xr6:coauthVersionMax="47" xr10:uidLastSave="{00000000-0000-0000-0000-000000000000}"/>
  <bookViews>
    <workbookView xWindow="-120" yWindow="-120" windowWidth="29040" windowHeight="15840" xr2:uid="{4A18E9F9-0311-413D-A228-3A59541308C8}"/>
  </bookViews>
  <sheets>
    <sheet name="Portfolio" sheetId="1" r:id="rId1"/>
  </sheets>
  <definedNames>
    <definedName name="_xlnm._FilterDatabase" localSheetId="0" hidden="1">Portfolio!$B$31:$M$132</definedName>
    <definedName name="Annual_Dividend">OFFSET(#REF!,0,0,IF(#REF!&gt;100,100,#REF!))</definedName>
    <definedName name="_xlnm.Criteria" localSheetId="0">Portfolio!#REF!</definedName>
    <definedName name="New_Balance">OFFSET(#REF!,0,0,IF(#REF!&gt;100,100,#REF!))</definedName>
    <definedName name="P_After_DRIP_Value">Portfolio!$G$32:$G$132</definedName>
    <definedName name="P_Annual_Contribution">Portfolio!$I$32:$I$132</definedName>
    <definedName name="P_Annual_Dividend">OFFSET(Portfolio!$D$32,0,0,IF(Portfolio!$D$13&gt;100,100,Portfolio!$D$13))</definedName>
    <definedName name="P_Cumulative_Dividends">Portfolio!$K$32:$K$132</definedName>
    <definedName name="P_New_Balance">OFFSET(#REF!,0,0,IF(#REF!&gt;100,100,#REF!))</definedName>
    <definedName name="P_Principal">OFFSET(Portfolio!$C$32,0,0,IF(Portfolio!$D$13&gt;100,100,Portfolio!$D$13))</definedName>
    <definedName name="P_Principal_Increase">Portfolio!$H$32:$H$132</definedName>
    <definedName name="P_Total_Contributions">Portfolio!$L$32:$L$132</definedName>
    <definedName name="P_Year">OFFSET(Portfolio!$B$32,0,0,IF(Portfolio!$D$13&gt;100,100,Portfolio!$D$13))</definedName>
    <definedName name="P_Yield">Portfolio!$E$32:$E$132</definedName>
    <definedName name="P_Yield_On_Cost">OFFSET(Portfolio!$F$32,0,0,IF(Portfolio!$D$13&gt;100,100,Portfolio!$D$13))</definedName>
    <definedName name="Yield_On_Cost">OFFSET(#REF!,0,0,IF(#REF!&gt;100,100,#REF!))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1" i="1" l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E32" i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C32" i="1"/>
  <c r="B33" i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H32" i="1" l="1"/>
  <c r="D32" i="1"/>
  <c r="K32" i="1" s="1"/>
  <c r="L32" i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G32" i="1"/>
  <c r="J32" i="1" l="1"/>
  <c r="C33" i="1" s="1"/>
  <c r="G33" i="1" l="1"/>
  <c r="D33" i="1"/>
  <c r="F32" i="1" s="1"/>
  <c r="H33" i="1"/>
  <c r="J33" i="1" l="1"/>
  <c r="C34" i="1" s="1"/>
  <c r="D34" i="1" s="1"/>
  <c r="F33" i="1" s="1"/>
  <c r="K33" i="1"/>
  <c r="H34" i="1" l="1"/>
  <c r="G34" i="1"/>
  <c r="K34" i="1"/>
  <c r="J34" i="1" l="1"/>
  <c r="C35" i="1" s="1"/>
  <c r="G35" i="1" s="1"/>
  <c r="D35" i="1"/>
  <c r="K35" i="1" s="1"/>
  <c r="H35" i="1" l="1"/>
  <c r="J35" i="1"/>
  <c r="C36" i="1" s="1"/>
  <c r="F34" i="1"/>
  <c r="G36" i="1" l="1"/>
  <c r="D36" i="1"/>
  <c r="K36" i="1" s="1"/>
  <c r="H36" i="1"/>
  <c r="J36" i="1" l="1"/>
  <c r="C37" i="1" s="1"/>
  <c r="D37" i="1" s="1"/>
  <c r="F35" i="1"/>
  <c r="G37" i="1" l="1"/>
  <c r="H37" i="1"/>
  <c r="F36" i="1" l="1"/>
  <c r="K37" i="1"/>
  <c r="J37" i="1"/>
  <c r="C38" i="1" s="1"/>
  <c r="G38" i="1" l="1"/>
  <c r="D38" i="1"/>
  <c r="K38" i="1" s="1"/>
  <c r="H38" i="1"/>
  <c r="J38" i="1" l="1"/>
  <c r="C39" i="1" s="1"/>
  <c r="G39" i="1" s="1"/>
  <c r="F37" i="1"/>
  <c r="H39" i="1" l="1"/>
  <c r="J39" i="1" s="1"/>
  <c r="C40" i="1" s="1"/>
  <c r="G40" i="1" s="1"/>
  <c r="D39" i="1"/>
  <c r="H40" i="1" l="1"/>
  <c r="J40" i="1" s="1"/>
  <c r="C41" i="1" s="1"/>
  <c r="D40" i="1"/>
  <c r="F39" i="1" s="1"/>
  <c r="K39" i="1"/>
  <c r="F38" i="1"/>
  <c r="K40" i="1" l="1"/>
  <c r="G41" i="1"/>
  <c r="D41" i="1"/>
  <c r="H41" i="1"/>
  <c r="K41" i="1" l="1"/>
  <c r="F40" i="1"/>
  <c r="J41" i="1"/>
  <c r="C42" i="1" s="1"/>
  <c r="G42" i="1" l="1"/>
  <c r="D42" i="1"/>
  <c r="K42" i="1" s="1"/>
  <c r="H42" i="1"/>
  <c r="J42" i="1" l="1"/>
  <c r="C43" i="1" s="1"/>
  <c r="F41" i="1"/>
  <c r="G43" i="1" l="1"/>
  <c r="D43" i="1"/>
  <c r="K43" i="1" s="1"/>
  <c r="H43" i="1"/>
  <c r="J43" i="1" l="1"/>
  <c r="C44" i="1" s="1"/>
  <c r="F42" i="1"/>
  <c r="G44" i="1" l="1"/>
  <c r="D44" i="1"/>
  <c r="K44" i="1" s="1"/>
  <c r="H44" i="1"/>
  <c r="J44" i="1" l="1"/>
  <c r="C45" i="1" s="1"/>
  <c r="F43" i="1"/>
  <c r="G45" i="1" l="1"/>
  <c r="D45" i="1"/>
  <c r="K45" i="1" s="1"/>
  <c r="H45" i="1"/>
  <c r="J45" i="1" l="1"/>
  <c r="C46" i="1" s="1"/>
  <c r="F44" i="1"/>
  <c r="G46" i="1" l="1"/>
  <c r="D46" i="1"/>
  <c r="K46" i="1" s="1"/>
  <c r="H46" i="1"/>
  <c r="J46" i="1" l="1"/>
  <c r="C47" i="1" s="1"/>
  <c r="F45" i="1"/>
  <c r="G47" i="1" l="1"/>
  <c r="D47" i="1"/>
  <c r="K47" i="1" s="1"/>
  <c r="H47" i="1"/>
  <c r="F46" i="1" l="1"/>
  <c r="J47" i="1"/>
  <c r="C48" i="1" s="1"/>
  <c r="G48" i="1" l="1"/>
  <c r="D48" i="1"/>
  <c r="K48" i="1" s="1"/>
  <c r="H48" i="1"/>
  <c r="J48" i="1" l="1"/>
  <c r="C49" i="1" s="1"/>
  <c r="F47" i="1"/>
  <c r="G49" i="1" l="1"/>
  <c r="D49" i="1"/>
  <c r="K49" i="1" s="1"/>
  <c r="H49" i="1"/>
  <c r="F48" i="1" l="1"/>
  <c r="J49" i="1"/>
  <c r="C50" i="1" s="1"/>
  <c r="G50" i="1" l="1"/>
  <c r="D50" i="1"/>
  <c r="K50" i="1" s="1"/>
  <c r="H50" i="1"/>
  <c r="J50" i="1" l="1"/>
  <c r="C51" i="1" s="1"/>
  <c r="F49" i="1"/>
  <c r="G51" i="1" l="1"/>
  <c r="D51" i="1"/>
  <c r="K51" i="1" s="1"/>
  <c r="H51" i="1"/>
  <c r="F50" i="1" l="1"/>
  <c r="J51" i="1"/>
  <c r="C52" i="1" s="1"/>
  <c r="G52" i="1" l="1"/>
  <c r="D52" i="1"/>
  <c r="K52" i="1" s="1"/>
  <c r="H52" i="1"/>
  <c r="J52" i="1" l="1"/>
  <c r="C53" i="1" s="1"/>
  <c r="F51" i="1"/>
  <c r="G53" i="1" l="1"/>
  <c r="D53" i="1"/>
  <c r="K53" i="1" s="1"/>
  <c r="H53" i="1"/>
  <c r="F52" i="1" l="1"/>
  <c r="J53" i="1"/>
  <c r="C54" i="1" s="1"/>
  <c r="G54" i="1" l="1"/>
  <c r="D54" i="1"/>
  <c r="K54" i="1" s="1"/>
  <c r="H54" i="1"/>
  <c r="F53" i="1" l="1"/>
  <c r="J54" i="1"/>
  <c r="C55" i="1" s="1"/>
  <c r="G55" i="1" l="1"/>
  <c r="D55" i="1"/>
  <c r="K55" i="1" s="1"/>
  <c r="H55" i="1"/>
  <c r="J55" i="1" l="1"/>
  <c r="C56" i="1" s="1"/>
  <c r="F54" i="1"/>
  <c r="G56" i="1" l="1"/>
  <c r="D56" i="1"/>
  <c r="K56" i="1" s="1"/>
  <c r="H56" i="1"/>
  <c r="F55" i="1" l="1"/>
  <c r="J56" i="1"/>
  <c r="C57" i="1" s="1"/>
  <c r="G57" i="1" l="1"/>
  <c r="D57" i="1"/>
  <c r="K57" i="1" s="1"/>
  <c r="H57" i="1"/>
  <c r="J57" i="1" l="1"/>
  <c r="C58" i="1" s="1"/>
  <c r="F56" i="1"/>
  <c r="G58" i="1" l="1"/>
  <c r="D58" i="1"/>
  <c r="K58" i="1" s="1"/>
  <c r="H58" i="1"/>
  <c r="F57" i="1" l="1"/>
  <c r="J58" i="1"/>
  <c r="C59" i="1" s="1"/>
  <c r="G59" i="1" l="1"/>
  <c r="D59" i="1"/>
  <c r="K59" i="1" s="1"/>
  <c r="H59" i="1"/>
  <c r="F58" i="1" l="1"/>
  <c r="J59" i="1"/>
  <c r="C60" i="1" s="1"/>
  <c r="G60" i="1" l="1"/>
  <c r="D60" i="1"/>
  <c r="K60" i="1" s="1"/>
  <c r="H60" i="1"/>
  <c r="F59" i="1" l="1"/>
  <c r="J60" i="1"/>
  <c r="C61" i="1" s="1"/>
  <c r="G61" i="1" l="1"/>
  <c r="D61" i="1"/>
  <c r="K61" i="1" s="1"/>
  <c r="H61" i="1"/>
  <c r="F60" i="1" l="1"/>
  <c r="J61" i="1"/>
  <c r="C62" i="1" s="1"/>
  <c r="G62" i="1" l="1"/>
  <c r="D62" i="1"/>
  <c r="K62" i="1" s="1"/>
  <c r="H62" i="1"/>
  <c r="F61" i="1" l="1"/>
  <c r="J62" i="1"/>
  <c r="C63" i="1" s="1"/>
  <c r="G63" i="1" l="1"/>
  <c r="D63" i="1"/>
  <c r="K63" i="1" s="1"/>
  <c r="H63" i="1"/>
  <c r="F62" i="1" l="1"/>
  <c r="J63" i="1"/>
  <c r="C64" i="1" s="1"/>
  <c r="G64" i="1" l="1"/>
  <c r="D64" i="1"/>
  <c r="K64" i="1" s="1"/>
  <c r="H64" i="1"/>
  <c r="J64" i="1" l="1"/>
  <c r="C65" i="1" s="1"/>
  <c r="F63" i="1"/>
  <c r="G65" i="1" l="1"/>
  <c r="D65" i="1"/>
  <c r="K65" i="1" s="1"/>
  <c r="H65" i="1"/>
  <c r="F64" i="1" l="1"/>
  <c r="J65" i="1"/>
  <c r="C66" i="1" s="1"/>
  <c r="G66" i="1" l="1"/>
  <c r="D66" i="1"/>
  <c r="K66" i="1" s="1"/>
  <c r="H66" i="1"/>
  <c r="J66" i="1" l="1"/>
  <c r="C67" i="1" s="1"/>
  <c r="F65" i="1"/>
  <c r="G67" i="1" l="1"/>
  <c r="D67" i="1"/>
  <c r="K67" i="1" s="1"/>
  <c r="H67" i="1"/>
  <c r="J67" i="1" l="1"/>
  <c r="C68" i="1" s="1"/>
  <c r="F66" i="1"/>
  <c r="G68" i="1" l="1"/>
  <c r="D68" i="1"/>
  <c r="K68" i="1" s="1"/>
  <c r="H68" i="1"/>
  <c r="J68" i="1" l="1"/>
  <c r="C69" i="1" s="1"/>
  <c r="F67" i="1"/>
  <c r="G69" i="1" l="1"/>
  <c r="D69" i="1"/>
  <c r="K69" i="1" s="1"/>
  <c r="H69" i="1"/>
  <c r="J69" i="1" l="1"/>
  <c r="C70" i="1" s="1"/>
  <c r="F68" i="1"/>
  <c r="G70" i="1" l="1"/>
  <c r="D70" i="1"/>
  <c r="K70" i="1" s="1"/>
  <c r="H70" i="1"/>
  <c r="F69" i="1" l="1"/>
  <c r="J70" i="1"/>
  <c r="C71" i="1" s="1"/>
  <c r="G71" i="1" l="1"/>
  <c r="D71" i="1"/>
  <c r="K71" i="1" s="1"/>
  <c r="H71" i="1"/>
  <c r="F70" i="1" l="1"/>
  <c r="J71" i="1"/>
  <c r="C72" i="1" s="1"/>
  <c r="G72" i="1" l="1"/>
  <c r="D72" i="1"/>
  <c r="K72" i="1" s="1"/>
  <c r="H72" i="1"/>
  <c r="F71" i="1" l="1"/>
  <c r="J72" i="1"/>
  <c r="C73" i="1" s="1"/>
  <c r="G73" i="1" l="1"/>
  <c r="D73" i="1"/>
  <c r="K73" i="1" s="1"/>
  <c r="H73" i="1"/>
  <c r="F72" i="1" l="1"/>
  <c r="J73" i="1"/>
  <c r="C74" i="1" s="1"/>
  <c r="G74" i="1" l="1"/>
  <c r="D74" i="1"/>
  <c r="K74" i="1" s="1"/>
  <c r="H74" i="1"/>
  <c r="J74" i="1" l="1"/>
  <c r="C75" i="1" s="1"/>
  <c r="F73" i="1"/>
  <c r="G75" i="1" l="1"/>
  <c r="D75" i="1"/>
  <c r="K75" i="1" s="1"/>
  <c r="H75" i="1"/>
  <c r="F74" i="1" l="1"/>
  <c r="J75" i="1"/>
  <c r="C76" i="1" s="1"/>
  <c r="G76" i="1" l="1"/>
  <c r="D76" i="1"/>
  <c r="K76" i="1" s="1"/>
  <c r="H76" i="1"/>
  <c r="J76" i="1" l="1"/>
  <c r="C77" i="1" s="1"/>
  <c r="F75" i="1"/>
  <c r="G77" i="1" l="1"/>
  <c r="D77" i="1"/>
  <c r="K77" i="1" s="1"/>
  <c r="H77" i="1"/>
  <c r="F76" i="1" l="1"/>
  <c r="J77" i="1"/>
  <c r="C78" i="1" s="1"/>
  <c r="G78" i="1" l="1"/>
  <c r="D78" i="1"/>
  <c r="K78" i="1" s="1"/>
  <c r="H78" i="1"/>
  <c r="J78" i="1" l="1"/>
  <c r="C79" i="1" s="1"/>
  <c r="F77" i="1"/>
  <c r="G79" i="1" l="1"/>
  <c r="D79" i="1"/>
  <c r="K79" i="1" s="1"/>
  <c r="H79" i="1"/>
  <c r="J79" i="1" l="1"/>
  <c r="C80" i="1" s="1"/>
  <c r="F78" i="1"/>
  <c r="G80" i="1" l="1"/>
  <c r="D80" i="1"/>
  <c r="K80" i="1" s="1"/>
  <c r="H80" i="1"/>
  <c r="F79" i="1" l="1"/>
  <c r="J80" i="1"/>
  <c r="C81" i="1" s="1"/>
  <c r="G81" i="1" l="1"/>
  <c r="D81" i="1"/>
  <c r="K81" i="1" s="1"/>
  <c r="H81" i="1"/>
  <c r="J81" i="1" l="1"/>
  <c r="C82" i="1" s="1"/>
  <c r="F80" i="1"/>
  <c r="G82" i="1" l="1"/>
  <c r="D82" i="1"/>
  <c r="K82" i="1" s="1"/>
  <c r="H82" i="1"/>
  <c r="F81" i="1" l="1"/>
  <c r="J82" i="1"/>
  <c r="C83" i="1" s="1"/>
  <c r="G83" i="1" l="1"/>
  <c r="D83" i="1"/>
  <c r="K83" i="1" s="1"/>
  <c r="H83" i="1"/>
  <c r="J83" i="1" l="1"/>
  <c r="C84" i="1" s="1"/>
  <c r="F82" i="1"/>
  <c r="G84" i="1" l="1"/>
  <c r="D84" i="1"/>
  <c r="K84" i="1" s="1"/>
  <c r="H84" i="1"/>
  <c r="J84" i="1" l="1"/>
  <c r="C85" i="1" s="1"/>
  <c r="F83" i="1"/>
  <c r="G85" i="1" l="1"/>
  <c r="D85" i="1"/>
  <c r="K85" i="1" s="1"/>
  <c r="H85" i="1"/>
  <c r="J85" i="1" l="1"/>
  <c r="C86" i="1" s="1"/>
  <c r="F84" i="1"/>
  <c r="G86" i="1" l="1"/>
  <c r="D86" i="1"/>
  <c r="K86" i="1" s="1"/>
  <c r="H86" i="1"/>
  <c r="F85" i="1" l="1"/>
  <c r="J86" i="1"/>
  <c r="C87" i="1" s="1"/>
  <c r="G87" i="1" l="1"/>
  <c r="D87" i="1"/>
  <c r="K87" i="1" s="1"/>
  <c r="H87" i="1"/>
  <c r="F86" i="1" l="1"/>
  <c r="J87" i="1"/>
  <c r="C88" i="1" s="1"/>
  <c r="G88" i="1" l="1"/>
  <c r="D88" i="1"/>
  <c r="K88" i="1" s="1"/>
  <c r="H88" i="1"/>
  <c r="J88" i="1" l="1"/>
  <c r="C89" i="1" s="1"/>
  <c r="F87" i="1"/>
  <c r="G89" i="1" l="1"/>
  <c r="D89" i="1"/>
  <c r="K89" i="1" s="1"/>
  <c r="H89" i="1"/>
  <c r="F88" i="1" l="1"/>
  <c r="J89" i="1"/>
  <c r="C90" i="1" s="1"/>
  <c r="G90" i="1" l="1"/>
  <c r="D90" i="1"/>
  <c r="K90" i="1" s="1"/>
  <c r="H90" i="1"/>
  <c r="F89" i="1" l="1"/>
  <c r="J90" i="1"/>
  <c r="C91" i="1" s="1"/>
  <c r="G91" i="1" l="1"/>
  <c r="D91" i="1"/>
  <c r="K91" i="1" s="1"/>
  <c r="H91" i="1"/>
  <c r="F90" i="1" l="1"/>
  <c r="J91" i="1"/>
  <c r="C92" i="1" s="1"/>
  <c r="G92" i="1" l="1"/>
  <c r="D92" i="1"/>
  <c r="K92" i="1" s="1"/>
  <c r="H92" i="1"/>
  <c r="J92" i="1" l="1"/>
  <c r="C93" i="1" s="1"/>
  <c r="F91" i="1"/>
  <c r="G93" i="1" l="1"/>
  <c r="D93" i="1"/>
  <c r="K93" i="1" s="1"/>
  <c r="H93" i="1"/>
  <c r="J93" i="1" l="1"/>
  <c r="C94" i="1" s="1"/>
  <c r="F92" i="1"/>
  <c r="G94" i="1" l="1"/>
  <c r="D94" i="1"/>
  <c r="K94" i="1" s="1"/>
  <c r="H94" i="1"/>
  <c r="F93" i="1" l="1"/>
  <c r="J94" i="1"/>
  <c r="C95" i="1" s="1"/>
  <c r="G95" i="1" l="1"/>
  <c r="D95" i="1"/>
  <c r="K95" i="1" s="1"/>
  <c r="H95" i="1"/>
  <c r="J95" i="1" l="1"/>
  <c r="C96" i="1" s="1"/>
  <c r="F94" i="1"/>
  <c r="G96" i="1" l="1"/>
  <c r="D96" i="1"/>
  <c r="K96" i="1" s="1"/>
  <c r="H96" i="1"/>
  <c r="J96" i="1" l="1"/>
  <c r="C97" i="1" s="1"/>
  <c r="F95" i="1"/>
  <c r="G97" i="1" l="1"/>
  <c r="D97" i="1"/>
  <c r="K97" i="1" s="1"/>
  <c r="H97" i="1"/>
  <c r="F96" i="1" l="1"/>
  <c r="J97" i="1"/>
  <c r="C98" i="1" s="1"/>
  <c r="G98" i="1" l="1"/>
  <c r="D98" i="1"/>
  <c r="K98" i="1" s="1"/>
  <c r="H98" i="1"/>
  <c r="J98" i="1" l="1"/>
  <c r="C99" i="1" s="1"/>
  <c r="F97" i="1"/>
  <c r="G99" i="1" l="1"/>
  <c r="D99" i="1"/>
  <c r="K99" i="1" s="1"/>
  <c r="H99" i="1"/>
  <c r="J99" i="1" l="1"/>
  <c r="C100" i="1" s="1"/>
  <c r="F98" i="1"/>
  <c r="G100" i="1" l="1"/>
  <c r="D100" i="1"/>
  <c r="K100" i="1" s="1"/>
  <c r="H100" i="1"/>
  <c r="J100" i="1" l="1"/>
  <c r="C101" i="1" s="1"/>
  <c r="F99" i="1"/>
  <c r="G101" i="1" l="1"/>
  <c r="D101" i="1"/>
  <c r="K101" i="1" s="1"/>
  <c r="H101" i="1"/>
  <c r="J101" i="1" l="1"/>
  <c r="C102" i="1" s="1"/>
  <c r="F100" i="1"/>
  <c r="G102" i="1" l="1"/>
  <c r="D102" i="1"/>
  <c r="K102" i="1" s="1"/>
  <c r="H102" i="1"/>
  <c r="J102" i="1" l="1"/>
  <c r="C103" i="1" s="1"/>
  <c r="F101" i="1"/>
  <c r="G103" i="1" l="1"/>
  <c r="D103" i="1"/>
  <c r="K103" i="1" s="1"/>
  <c r="H103" i="1"/>
  <c r="J103" i="1" l="1"/>
  <c r="C104" i="1" s="1"/>
  <c r="F102" i="1"/>
  <c r="G104" i="1" l="1"/>
  <c r="D104" i="1"/>
  <c r="K104" i="1" s="1"/>
  <c r="H104" i="1"/>
  <c r="J104" i="1" l="1"/>
  <c r="C105" i="1" s="1"/>
  <c r="F103" i="1"/>
  <c r="G105" i="1" l="1"/>
  <c r="D105" i="1"/>
  <c r="K105" i="1" s="1"/>
  <c r="H105" i="1"/>
  <c r="J105" i="1" l="1"/>
  <c r="C106" i="1" s="1"/>
  <c r="F104" i="1"/>
  <c r="G106" i="1" l="1"/>
  <c r="D106" i="1"/>
  <c r="K106" i="1" s="1"/>
  <c r="H106" i="1"/>
  <c r="J106" i="1" l="1"/>
  <c r="C107" i="1" s="1"/>
  <c r="F105" i="1"/>
  <c r="G107" i="1" l="1"/>
  <c r="D107" i="1"/>
  <c r="K107" i="1" s="1"/>
  <c r="H107" i="1"/>
  <c r="J107" i="1" l="1"/>
  <c r="C108" i="1" s="1"/>
  <c r="F106" i="1"/>
  <c r="G108" i="1" l="1"/>
  <c r="D108" i="1"/>
  <c r="K108" i="1" s="1"/>
  <c r="H108" i="1"/>
  <c r="F107" i="1" l="1"/>
  <c r="J108" i="1"/>
  <c r="C109" i="1" s="1"/>
  <c r="G109" i="1" l="1"/>
  <c r="D109" i="1"/>
  <c r="K109" i="1" s="1"/>
  <c r="H109" i="1"/>
  <c r="J109" i="1" l="1"/>
  <c r="C110" i="1" s="1"/>
  <c r="F108" i="1"/>
  <c r="G110" i="1" l="1"/>
  <c r="D110" i="1"/>
  <c r="K110" i="1" s="1"/>
  <c r="H110" i="1"/>
  <c r="J110" i="1" l="1"/>
  <c r="C111" i="1" s="1"/>
  <c r="F109" i="1"/>
  <c r="G111" i="1" l="1"/>
  <c r="D111" i="1"/>
  <c r="K111" i="1" s="1"/>
  <c r="H111" i="1"/>
  <c r="F110" i="1" l="1"/>
  <c r="J111" i="1"/>
  <c r="C112" i="1" s="1"/>
  <c r="G112" i="1" l="1"/>
  <c r="D112" i="1"/>
  <c r="K112" i="1" s="1"/>
  <c r="H112" i="1"/>
  <c r="F111" i="1" l="1"/>
  <c r="J112" i="1"/>
  <c r="C113" i="1" s="1"/>
  <c r="G113" i="1" l="1"/>
  <c r="D113" i="1"/>
  <c r="K113" i="1" s="1"/>
  <c r="H113" i="1"/>
  <c r="J113" i="1" l="1"/>
  <c r="C114" i="1" s="1"/>
  <c r="F112" i="1"/>
  <c r="G114" i="1" l="1"/>
  <c r="D114" i="1"/>
  <c r="K114" i="1" s="1"/>
  <c r="H114" i="1"/>
  <c r="J114" i="1" l="1"/>
  <c r="C115" i="1" s="1"/>
  <c r="F113" i="1"/>
  <c r="G115" i="1" l="1"/>
  <c r="D115" i="1"/>
  <c r="K115" i="1" s="1"/>
  <c r="H115" i="1"/>
  <c r="F114" i="1" l="1"/>
  <c r="J115" i="1"/>
  <c r="C116" i="1" s="1"/>
  <c r="G116" i="1" l="1"/>
  <c r="D116" i="1"/>
  <c r="K116" i="1" s="1"/>
  <c r="H116" i="1"/>
  <c r="J116" i="1" l="1"/>
  <c r="C117" i="1" s="1"/>
  <c r="F115" i="1"/>
  <c r="G117" i="1" l="1"/>
  <c r="D117" i="1"/>
  <c r="K117" i="1" s="1"/>
  <c r="H117" i="1"/>
  <c r="J117" i="1" l="1"/>
  <c r="C118" i="1" s="1"/>
  <c r="F116" i="1"/>
  <c r="G118" i="1" l="1"/>
  <c r="D118" i="1"/>
  <c r="K118" i="1" s="1"/>
  <c r="H118" i="1"/>
  <c r="F117" i="1" l="1"/>
  <c r="J118" i="1"/>
  <c r="C119" i="1" s="1"/>
  <c r="G119" i="1" l="1"/>
  <c r="D119" i="1"/>
  <c r="K119" i="1" s="1"/>
  <c r="H119" i="1"/>
  <c r="J119" i="1" l="1"/>
  <c r="C120" i="1" s="1"/>
  <c r="F118" i="1"/>
  <c r="G120" i="1" l="1"/>
  <c r="D120" i="1"/>
  <c r="K120" i="1" s="1"/>
  <c r="H120" i="1"/>
  <c r="F119" i="1" l="1"/>
  <c r="J120" i="1"/>
  <c r="C121" i="1" s="1"/>
  <c r="G121" i="1" l="1"/>
  <c r="D121" i="1"/>
  <c r="K121" i="1" s="1"/>
  <c r="H121" i="1"/>
  <c r="F120" i="1" l="1"/>
  <c r="J121" i="1"/>
  <c r="C122" i="1" s="1"/>
  <c r="G122" i="1" l="1"/>
  <c r="D122" i="1"/>
  <c r="K122" i="1" s="1"/>
  <c r="H122" i="1"/>
  <c r="J122" i="1" l="1"/>
  <c r="C123" i="1" s="1"/>
  <c r="F121" i="1"/>
  <c r="G123" i="1" l="1"/>
  <c r="D123" i="1"/>
  <c r="K123" i="1" s="1"/>
  <c r="H123" i="1"/>
  <c r="J123" i="1" l="1"/>
  <c r="C124" i="1" s="1"/>
  <c r="F122" i="1"/>
  <c r="G124" i="1" l="1"/>
  <c r="D124" i="1"/>
  <c r="K124" i="1" s="1"/>
  <c r="H124" i="1"/>
  <c r="J124" i="1" l="1"/>
  <c r="C125" i="1" s="1"/>
  <c r="F123" i="1"/>
  <c r="G125" i="1" l="1"/>
  <c r="D125" i="1"/>
  <c r="K125" i="1" s="1"/>
  <c r="H125" i="1"/>
  <c r="F124" i="1" l="1"/>
  <c r="J125" i="1"/>
  <c r="C126" i="1" s="1"/>
  <c r="G126" i="1" l="1"/>
  <c r="D126" i="1"/>
  <c r="K126" i="1" s="1"/>
  <c r="H126" i="1"/>
  <c r="J126" i="1" l="1"/>
  <c r="C127" i="1" s="1"/>
  <c r="F125" i="1"/>
  <c r="G127" i="1" l="1"/>
  <c r="D127" i="1"/>
  <c r="K127" i="1" s="1"/>
  <c r="H127" i="1"/>
  <c r="J127" i="1" l="1"/>
  <c r="C128" i="1" s="1"/>
  <c r="F126" i="1"/>
  <c r="G128" i="1" l="1"/>
  <c r="D128" i="1"/>
  <c r="K128" i="1" s="1"/>
  <c r="H128" i="1"/>
  <c r="F127" i="1" l="1"/>
  <c r="J128" i="1"/>
  <c r="C129" i="1" s="1"/>
  <c r="G129" i="1" l="1"/>
  <c r="D129" i="1"/>
  <c r="K129" i="1" s="1"/>
  <c r="H129" i="1"/>
  <c r="J129" i="1" l="1"/>
  <c r="C130" i="1" s="1"/>
  <c r="F128" i="1"/>
  <c r="G130" i="1" l="1"/>
  <c r="D130" i="1"/>
  <c r="K130" i="1" s="1"/>
  <c r="H130" i="1"/>
  <c r="J130" i="1" l="1"/>
  <c r="C131" i="1" s="1"/>
  <c r="F129" i="1"/>
  <c r="G131" i="1" l="1"/>
  <c r="D131" i="1"/>
  <c r="K131" i="1" s="1"/>
  <c r="H131" i="1"/>
  <c r="F130" i="1" l="1"/>
  <c r="J131" i="1"/>
  <c r="C132" i="1" s="1"/>
  <c r="G132" i="1" l="1"/>
  <c r="D132" i="1"/>
  <c r="K132" i="1" s="1"/>
  <c r="H132" i="1"/>
  <c r="F132" i="1"/>
  <c r="F131" i="1" l="1"/>
  <c r="J132" i="1"/>
</calcChain>
</file>

<file path=xl/sharedStrings.xml><?xml version="1.0" encoding="utf-8"?>
<sst xmlns="http://schemas.openxmlformats.org/spreadsheetml/2006/main" count="22" uniqueCount="22">
  <si>
    <t>Dividend Calculator</t>
  </si>
  <si>
    <t>Starting Principal:</t>
  </si>
  <si>
    <t>Annual Dividend Yield:</t>
  </si>
  <si>
    <t>Expected Annual Dividend Increase % (per year):</t>
  </si>
  <si>
    <t>Taxable Account:</t>
  </si>
  <si>
    <t>Dividend Tax Rate:</t>
  </si>
  <si>
    <t>Expected Annual Share Price Appreciation % (per year):</t>
  </si>
  <si>
    <t>DRIP:</t>
  </si>
  <si>
    <t>Years Invested:</t>
  </si>
  <si>
    <t>Distribution Periods Per Year:</t>
  </si>
  <si>
    <t>Annual Contribution</t>
  </si>
  <si>
    <t>Year</t>
  </si>
  <si>
    <t>Principal</t>
  </si>
  <si>
    <t>Annual Dividend</t>
  </si>
  <si>
    <t>Yield</t>
  </si>
  <si>
    <t>Yield On Cost</t>
  </si>
  <si>
    <t>Principal Increase</t>
  </si>
  <si>
    <t>New Balance</t>
  </si>
  <si>
    <t>Cumulative Dividends</t>
  </si>
  <si>
    <t>Total Contributions</t>
  </si>
  <si>
    <t>Annual Contribution:</t>
  </si>
  <si>
    <r>
      <t xml:space="preserve">             </t>
    </r>
    <r>
      <rPr>
        <b/>
        <sz val="18"/>
        <color theme="1"/>
        <rFont val="Calibri"/>
        <family val="2"/>
        <scheme val="minor"/>
      </rPr>
      <t>High Returns Investments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</si>
</sst>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44" fontId="0" fillId="0" borderId="0" xfId="1" applyFont="1"/>
    <xf numFmtId="9" fontId="0" fillId="0" borderId="0" xfId="0" applyNumberFormat="1"/>
    <xf numFmtId="44" fontId="0" fillId="0" borderId="0" xfId="0" applyNumberFormat="1"/>
    <xf numFmtId="10" fontId="0" fillId="0" borderId="0" xfId="0" applyNumberFormat="1"/>
    <xf numFmtId="10" fontId="0" fillId="0" borderId="0" xfId="2" applyNumberFormat="1" applyFont="1"/>
    <xf numFmtId="8" fontId="0" fillId="0" borderId="0" xfId="0" applyNumberFormat="1"/>
    <xf numFmtId="0" fontId="2" fillId="0" borderId="0" xfId="0" applyFont="1"/>
    <xf numFmtId="0" fontId="3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Portfolio Balance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P_Principal</c:v>
          </c:tx>
          <c:marker>
            <c:symbol val="none"/>
          </c:marker>
          <c:cat>
            <c:numRef>
              <c:f>[0]!P_Year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cat>
          <c:val>
            <c:numRef>
              <c:f>[0]!P_Principal</c:f>
              <c:numCache>
                <c:formatCode>_("$"* #,##0.00_);_("$"* \(#,##0.00\);_("$"* "-"??_);_(@_)</c:formatCode>
                <c:ptCount val="35"/>
                <c:pt idx="0">
                  <c:v>10000</c:v>
                </c:pt>
                <c:pt idx="1">
                  <c:v>10752.353530883791</c:v>
                </c:pt>
                <c:pt idx="2">
                  <c:v>11588.724229767131</c:v>
                </c:pt>
                <c:pt idx="3">
                  <c:v>12522.716088679981</c:v>
                </c:pt>
                <c:pt idx="4">
                  <c:v>13570.77371883896</c:v>
                </c:pt>
                <c:pt idx="5">
                  <c:v>14752.896343593742</c:v>
                </c:pt>
                <c:pt idx="6">
                  <c:v>16093.562081063628</c:v>
                </c:pt>
                <c:pt idx="7">
                  <c:v>17622.933909848827</c:v>
                </c:pt>
                <c:pt idx="8">
                  <c:v>19378.446259922606</c:v>
                </c:pt>
                <c:pt idx="9">
                  <c:v>21406.910665691172</c:v>
                </c:pt>
                <c:pt idx="10">
                  <c:v>23767.336130581098</c:v>
                </c:pt>
                <c:pt idx="11">
                  <c:v>26534.743638936503</c:v>
                </c:pt>
                <c:pt idx="12">
                  <c:v>29805.378368123918</c:v>
                </c:pt>
                <c:pt idx="13">
                  <c:v>33703.909242506474</c:v>
                </c:pt>
                <c:pt idx="14">
                  <c:v>38393.488032302019</c:v>
                </c:pt>
                <c:pt idx="15">
                  <c:v>44089.975013063689</c:v>
                </c:pt>
                <c:pt idx="16">
                  <c:v>51082.316782955117</c:v>
                </c:pt>
                <c:pt idx="17">
                  <c:v>59762.136684625453</c:v>
                </c:pt>
                <c:pt idx="18">
                  <c:v>70667.327694754276</c:v>
                </c:pt>
                <c:pt idx="19">
                  <c:v>84547.266715928141</c:v>
                </c:pt>
                <c:pt idx="20">
                  <c:v>102461.9789365006</c:v>
                </c:pt>
                <c:pt idx="21">
                  <c:v>125935.56826902146</c:v>
                </c:pt>
                <c:pt idx="22">
                  <c:v>157198.04463699425</c:v>
                </c:pt>
                <c:pt idx="23">
                  <c:v>199574.07585887075</c:v>
                </c:pt>
                <c:pt idx="24">
                  <c:v>258121.24109444814</c:v>
                </c:pt>
                <c:pt idx="25">
                  <c:v>340701.78655567119</c:v>
                </c:pt>
                <c:pt idx="26">
                  <c:v>459826.20466761239</c:v>
                </c:pt>
                <c:pt idx="27">
                  <c:v>635907.32797463145</c:v>
                </c:pt>
                <c:pt idx="28">
                  <c:v>903165.09057805245</c:v>
                </c:pt>
                <c:pt idx="29">
                  <c:v>1320663.4643221637</c:v>
                </c:pt>
                <c:pt idx="30">
                  <c:v>1993607.1778729509</c:v>
                </c:pt>
                <c:pt idx="31">
                  <c:v>3115864.2848154409</c:v>
                </c:pt>
                <c:pt idx="32">
                  <c:v>5058046.8665416567</c:v>
                </c:pt>
                <c:pt idx="33">
                  <c:v>8557313.9412821811</c:v>
                </c:pt>
                <c:pt idx="34">
                  <c:v>15144141.554395655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2A-4277-83C9-A7ABE4A50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5355192"/>
        <c:axId val="655357112"/>
      </c:lineChart>
      <c:catAx>
        <c:axId val="655355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357112"/>
        <c:crosses val="autoZero"/>
        <c:auto val="1"/>
        <c:lblAlgn val="ctr"/>
        <c:lblOffset val="100"/>
        <c:noMultiLvlLbl val="0"/>
      </c:catAx>
      <c:valAx>
        <c:axId val="655357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355192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Dividend Income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Dividend Income</c:v>
          </c:tx>
          <c:spPr>
            <a:ln w="190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[0]!P_Year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cat>
          <c:val>
            <c:numRef>
              <c:f>[0]!P_Annual_Dividend</c:f>
              <c:numCache>
                <c:formatCode>_("$"* #,##0.00_);_("$"* \(#,##0.00\);_("$"* "-"??_);_(@_)</c:formatCode>
                <c:ptCount val="35"/>
                <c:pt idx="0">
                  <c:v>252.35353088379097</c:v>
                </c:pt>
                <c:pt idx="1">
                  <c:v>298.75302233915221</c:v>
                </c:pt>
                <c:pt idx="2">
                  <c:v>354.55564742449275</c:v>
                </c:pt>
                <c:pt idx="3">
                  <c:v>421.92182572497973</c:v>
                </c:pt>
                <c:pt idx="4">
                  <c:v>503.58393881283394</c:v>
                </c:pt>
                <c:pt idx="5">
                  <c:v>603.02092029019957</c:v>
                </c:pt>
                <c:pt idx="6">
                  <c:v>724.69372473201599</c:v>
                </c:pt>
                <c:pt idx="7">
                  <c:v>874.36565458133839</c:v>
                </c:pt>
                <c:pt idx="8">
                  <c:v>1059.542092772434</c:v>
                </c:pt>
                <c:pt idx="9">
                  <c:v>1290.0799316053676</c:v>
                </c:pt>
                <c:pt idx="10">
                  <c:v>1579.0407018263504</c:v>
                </c:pt>
                <c:pt idx="11">
                  <c:v>1943.8975472405923</c:v>
                </c:pt>
                <c:pt idx="12">
                  <c:v>2408.2619559763602</c:v>
                </c:pt>
                <c:pt idx="13">
                  <c:v>3004.3833276702194</c:v>
                </c:pt>
                <c:pt idx="14">
                  <c:v>3776.8125791465723</c:v>
                </c:pt>
                <c:pt idx="15">
                  <c:v>4787.8430192382466</c:v>
                </c:pt>
                <c:pt idx="16">
                  <c:v>6125.7040625225754</c:v>
                </c:pt>
                <c:pt idx="17">
                  <c:v>7917.0841758975503</c:v>
                </c:pt>
                <c:pt idx="18">
                  <c:v>10346.572636436144</c:v>
                </c:pt>
                <c:pt idx="19">
                  <c:v>13687.348884776038</c:v>
                </c:pt>
                <c:pt idx="20">
                  <c:v>18350.490385695834</c:v>
                </c:pt>
                <c:pt idx="21">
                  <c:v>24965.697954521704</c:v>
                </c:pt>
                <c:pt idx="22">
                  <c:v>34516.128990026788</c:v>
                </c:pt>
                <c:pt idx="23">
                  <c:v>48568.461442633852</c:v>
                </c:pt>
                <c:pt idx="24">
                  <c:v>69674.483406500629</c:v>
                </c:pt>
                <c:pt idx="25">
                  <c:v>102089.32878415762</c:v>
                </c:pt>
                <c:pt idx="26">
                  <c:v>153089.81307363839</c:v>
                </c:pt>
                <c:pt idx="27">
                  <c:v>235462.3962046894</c:v>
                </c:pt>
                <c:pt idx="28">
                  <c:v>372340.11921520851</c:v>
                </c:pt>
                <c:pt idx="29">
                  <c:v>606910.54033467895</c:v>
                </c:pt>
                <c:pt idx="30">
                  <c:v>1022576.7480488422</c:v>
                </c:pt>
                <c:pt idx="31">
                  <c:v>1786389.3674854436</c:v>
                </c:pt>
                <c:pt idx="32">
                  <c:v>3246364.7314134422</c:v>
                </c:pt>
                <c:pt idx="33">
                  <c:v>6158961.916049364</c:v>
                </c:pt>
                <c:pt idx="34">
                  <c:v>12245525.236339793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52-4B3B-8F18-92767B193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5355192"/>
        <c:axId val="655357112"/>
      </c:lineChart>
      <c:catAx>
        <c:axId val="655355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357112"/>
        <c:crosses val="autoZero"/>
        <c:auto val="1"/>
        <c:lblAlgn val="ctr"/>
        <c:lblOffset val="100"/>
        <c:noMultiLvlLbl val="0"/>
      </c:catAx>
      <c:valAx>
        <c:axId val="655357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35519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Yield On Cost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Yield On Cost</c:v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[0]!P_Year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cat>
          <c:val>
            <c:numRef>
              <c:f>[0]!P_Yield_On_Cost</c:f>
              <c:numCache>
                <c:formatCode>0.00%</c:formatCode>
                <c:ptCount val="35"/>
                <c:pt idx="0">
                  <c:v>2.987530223391522E-2</c:v>
                </c:pt>
                <c:pt idx="1">
                  <c:v>3.5455564742449278E-2</c:v>
                </c:pt>
                <c:pt idx="2">
                  <c:v>4.2192182572497974E-2</c:v>
                </c:pt>
                <c:pt idx="3">
                  <c:v>5.0358393881283395E-2</c:v>
                </c:pt>
                <c:pt idx="4">
                  <c:v>6.0302092029019955E-2</c:v>
                </c:pt>
                <c:pt idx="5">
                  <c:v>7.2469372473201593E-2</c:v>
                </c:pt>
                <c:pt idx="6">
                  <c:v>8.7436565458133844E-2</c:v>
                </c:pt>
                <c:pt idx="7">
                  <c:v>0.1059542092772434</c:v>
                </c:pt>
                <c:pt idx="8">
                  <c:v>0.12900799316053677</c:v>
                </c:pt>
                <c:pt idx="9">
                  <c:v>0.15790407018263505</c:v>
                </c:pt>
                <c:pt idx="10">
                  <c:v>0.19438975472405923</c:v>
                </c:pt>
                <c:pt idx="11">
                  <c:v>0.24082619559763602</c:v>
                </c:pt>
                <c:pt idx="12">
                  <c:v>0.30043833276702192</c:v>
                </c:pt>
                <c:pt idx="13">
                  <c:v>0.37768125791465723</c:v>
                </c:pt>
                <c:pt idx="14">
                  <c:v>0.47878430192382465</c:v>
                </c:pt>
                <c:pt idx="15">
                  <c:v>0.61257040625225756</c:v>
                </c:pt>
                <c:pt idx="16">
                  <c:v>0.79170841758975508</c:v>
                </c:pt>
                <c:pt idx="17">
                  <c:v>1.0346572636436144</c:v>
                </c:pt>
                <c:pt idx="18">
                  <c:v>1.3687348884776038</c:v>
                </c:pt>
                <c:pt idx="19">
                  <c:v>1.8350490385695835</c:v>
                </c:pt>
                <c:pt idx="20">
                  <c:v>2.4965697954521704</c:v>
                </c:pt>
                <c:pt idx="21">
                  <c:v>3.4516128990026789</c:v>
                </c:pt>
                <c:pt idx="22">
                  <c:v>4.8568461442633852</c:v>
                </c:pt>
                <c:pt idx="23">
                  <c:v>6.9674483406500629</c:v>
                </c:pt>
                <c:pt idx="24">
                  <c:v>10.208932878415762</c:v>
                </c:pt>
                <c:pt idx="25">
                  <c:v>15.308981307363839</c:v>
                </c:pt>
                <c:pt idx="26">
                  <c:v>23.546239620468938</c:v>
                </c:pt>
                <c:pt idx="27">
                  <c:v>37.234011921520853</c:v>
                </c:pt>
                <c:pt idx="28">
                  <c:v>60.691054033467893</c:v>
                </c:pt>
                <c:pt idx="29">
                  <c:v>102.25767480488422</c:v>
                </c:pt>
                <c:pt idx="30">
                  <c:v>178.63893674854435</c:v>
                </c:pt>
                <c:pt idx="31">
                  <c:v>324.6364731413442</c:v>
                </c:pt>
                <c:pt idx="32">
                  <c:v>615.89619160493635</c:v>
                </c:pt>
                <c:pt idx="33">
                  <c:v>1224.5525236339793</c:v>
                </c:pt>
                <c:pt idx="34">
                  <c:v>2562.1626463663715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8B-4D44-8BED-81D1C0EED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5355192"/>
        <c:axId val="655357112"/>
      </c:lineChart>
      <c:catAx>
        <c:axId val="655355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357112"/>
        <c:crosses val="autoZero"/>
        <c:auto val="1"/>
        <c:lblAlgn val="ctr"/>
        <c:lblOffset val="100"/>
        <c:noMultiLvlLbl val="0"/>
      </c:catAx>
      <c:valAx>
        <c:axId val="655357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35519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24493</xdr:colOff>
      <xdr:row>14</xdr:row>
      <xdr:rowOff>13607</xdr:rowOff>
    </xdr:from>
    <xdr:to>
      <xdr:col>3</xdr:col>
      <xdr:colOff>620487</xdr:colOff>
      <xdr:row>28</xdr:row>
      <xdr:rowOff>174171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6F8791F-5FAB-4A6B-B6A7-A055894C1E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21772</xdr:colOff>
      <xdr:row>14</xdr:row>
      <xdr:rowOff>10886</xdr:rowOff>
    </xdr:from>
    <xdr:to>
      <xdr:col>8</xdr:col>
      <xdr:colOff>310244</xdr:colOff>
      <xdr:row>28</xdr:row>
      <xdr:rowOff>171450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1AD0C7D-B033-490B-A1C0-9690E5AE3D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751114</xdr:colOff>
      <xdr:row>14</xdr:row>
      <xdr:rowOff>10886</xdr:rowOff>
    </xdr:from>
    <xdr:to>
      <xdr:col>12</xdr:col>
      <xdr:colOff>1</xdr:colOff>
      <xdr:row>28</xdr:row>
      <xdr:rowOff>171450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3342BCF1-4848-4A15-A2E0-3BA0913F85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67233</xdr:colOff>
      <xdr:row>0</xdr:row>
      <xdr:rowOff>114300</xdr:rowOff>
    </xdr:from>
    <xdr:to>
      <xdr:col>2</xdr:col>
      <xdr:colOff>604413</xdr:colOff>
      <xdr:row>2</xdr:row>
      <xdr:rowOff>162649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1979563-6A70-4B0B-8728-1B6CE0E09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19708" y="114300"/>
          <a:ext cx="537180" cy="5353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5424D-A89B-421B-A7A1-5F85DE38261F}">
  <sheetPr codeName="Sheet1"/>
  <dimension ref="B2:M134"/>
  <sheetViews>
    <sheetView tabSelected="1" topLeftCell="A17" zoomScale="92" zoomScaleNormal="92" workbookViewId="0">
      <selection activeCell="P23" sqref="P23"/>
    </sheetView>
  </sheetViews>
  <sheetFormatPr defaultRowHeight="15" x14ac:dyDescent="0.25"/>
  <cols>
    <col min="2" max="2" width="6" customWidth="1"/>
    <col min="3" max="3" width="47.85546875" customWidth="1"/>
    <col min="4" max="4" width="22.85546875" customWidth="1"/>
    <col min="5" max="5" width="8.7109375" customWidth="1"/>
    <col min="6" max="6" width="21.5703125" customWidth="1"/>
    <col min="7" max="7" width="24.28515625" customWidth="1"/>
    <col min="8" max="8" width="17.28515625" customWidth="1"/>
    <col min="9" max="9" width="18.7109375" customWidth="1"/>
    <col min="10" max="10" width="19" customWidth="1"/>
    <col min="11" max="11" width="18.85546875" customWidth="1"/>
    <col min="12" max="12" width="16.85546875" customWidth="1"/>
    <col min="13" max="13" width="11.42578125" bestFit="1" customWidth="1"/>
  </cols>
  <sheetData>
    <row r="2" spans="3:4" ht="23.25" x14ac:dyDescent="0.35">
      <c r="C2" s="7" t="s">
        <v>21</v>
      </c>
      <c r="D2" s="8" t="s">
        <v>0</v>
      </c>
    </row>
    <row r="4" spans="3:4" x14ac:dyDescent="0.25">
      <c r="C4" t="s">
        <v>1</v>
      </c>
      <c r="D4" s="1">
        <v>10000</v>
      </c>
    </row>
    <row r="5" spans="3:4" x14ac:dyDescent="0.25">
      <c r="C5" t="s">
        <v>2</v>
      </c>
      <c r="D5" s="4">
        <v>2.5000000000000001E-2</v>
      </c>
    </row>
    <row r="6" spans="3:4" x14ac:dyDescent="0.25">
      <c r="C6" t="s">
        <v>4</v>
      </c>
      <c r="D6" t="b">
        <v>1</v>
      </c>
    </row>
    <row r="7" spans="3:4" x14ac:dyDescent="0.25">
      <c r="C7" t="s">
        <v>5</v>
      </c>
      <c r="D7" s="2">
        <v>0</v>
      </c>
    </row>
    <row r="8" spans="3:4" x14ac:dyDescent="0.25">
      <c r="C8" t="s">
        <v>3</v>
      </c>
      <c r="D8" s="2">
        <v>0.1</v>
      </c>
    </row>
    <row r="9" spans="3:4" hidden="1" x14ac:dyDescent="0.25">
      <c r="C9" t="s">
        <v>9</v>
      </c>
      <c r="D9">
        <v>4</v>
      </c>
    </row>
    <row r="10" spans="3:4" x14ac:dyDescent="0.25">
      <c r="C10" t="s">
        <v>20</v>
      </c>
      <c r="D10" s="1">
        <v>0</v>
      </c>
    </row>
    <row r="11" spans="3:4" x14ac:dyDescent="0.25">
      <c r="C11" t="s">
        <v>6</v>
      </c>
      <c r="D11" s="2">
        <v>0.05</v>
      </c>
    </row>
    <row r="12" spans="3:4" hidden="1" x14ac:dyDescent="0.25">
      <c r="C12" t="s">
        <v>7</v>
      </c>
      <c r="D12" t="b">
        <v>1</v>
      </c>
    </row>
    <row r="13" spans="3:4" x14ac:dyDescent="0.25">
      <c r="C13" t="s">
        <v>8</v>
      </c>
      <c r="D13">
        <v>35</v>
      </c>
    </row>
    <row r="31" spans="2:13" x14ac:dyDescent="0.25">
      <c r="B31" t="s">
        <v>11</v>
      </c>
      <c r="C31" t="s">
        <v>12</v>
      </c>
      <c r="D31" t="s">
        <v>13</v>
      </c>
      <c r="E31" t="s">
        <v>14</v>
      </c>
      <c r="F31" t="s">
        <v>15</v>
      </c>
      <c r="G31" t="str">
        <f>IF($D$12, "After DRIP Value", "No DRIP Change")</f>
        <v>After DRIP Value</v>
      </c>
      <c r="H31" t="s">
        <v>16</v>
      </c>
      <c r="I31" t="s">
        <v>10</v>
      </c>
      <c r="J31" t="s">
        <v>17</v>
      </c>
      <c r="K31" t="s">
        <v>18</v>
      </c>
      <c r="L31" t="s">
        <v>19</v>
      </c>
    </row>
    <row r="32" spans="2:13" x14ac:dyDescent="0.25">
      <c r="B32">
        <v>1</v>
      </c>
      <c r="C32" s="3">
        <f>$D$4</f>
        <v>10000</v>
      </c>
      <c r="D32" s="3">
        <f>C32 *(((1 + E32 / $D$9)^$D$9) - 1)</f>
        <v>252.35353088379097</v>
      </c>
      <c r="E32" s="4">
        <f>$D$5</f>
        <v>2.5000000000000001E-2</v>
      </c>
      <c r="F32" s="5">
        <f>D33/L32</f>
        <v>2.987530223391522E-2</v>
      </c>
      <c r="G32" s="3">
        <f>IF($D$12, (FV((E32/$D$9), $D$9,,-C32, 1)-C32)*(1-$D$7)+C32, C32)</f>
        <v>10252.353530883791</v>
      </c>
      <c r="H32" s="3">
        <f>C32*$D$11</f>
        <v>500</v>
      </c>
      <c r="I32" s="3">
        <f>$D$10</f>
        <v>0</v>
      </c>
      <c r="J32" s="3">
        <f>G32+H32+I32</f>
        <v>10752.353530883791</v>
      </c>
      <c r="K32" s="3">
        <f>D32</f>
        <v>252.35353088379097</v>
      </c>
      <c r="L32" s="3">
        <f>C32+I32</f>
        <v>10000</v>
      </c>
      <c r="M32" s="6"/>
    </row>
    <row r="33" spans="2:12" x14ac:dyDescent="0.25">
      <c r="B33">
        <f>B32+1</f>
        <v>2</v>
      </c>
      <c r="C33" s="3">
        <f>J32</f>
        <v>10752.353530883791</v>
      </c>
      <c r="D33" s="3">
        <f t="shared" ref="D33:D96" si="0">C33 *(((1 + E33 / $D$9)^$D$9) - 1)</f>
        <v>298.75302233915221</v>
      </c>
      <c r="E33" s="4">
        <f>E32*(1+$D$8)</f>
        <v>2.7500000000000004E-2</v>
      </c>
      <c r="F33" s="5">
        <f>D34/L33</f>
        <v>3.5455564742449278E-2</v>
      </c>
      <c r="G33" s="3">
        <f t="shared" ref="G33:G96" si="1">IF($D$12, (FV((E33/$D$9), $D$9,,-C33, 1)-C33)*(1-$D$7)+C33, C33)</f>
        <v>11051.106553222942</v>
      </c>
      <c r="H33" s="3">
        <f>C33*$D$11</f>
        <v>537.61767654418952</v>
      </c>
      <c r="I33" s="3">
        <f>$D$10</f>
        <v>0</v>
      </c>
      <c r="J33" s="3">
        <f>G33+H33+I33</f>
        <v>11588.724229767131</v>
      </c>
      <c r="K33" s="3">
        <f>D33+K32</f>
        <v>551.10655322294315</v>
      </c>
      <c r="L33" s="3">
        <f>L32+I33</f>
        <v>10000</v>
      </c>
    </row>
    <row r="34" spans="2:12" x14ac:dyDescent="0.25">
      <c r="B34">
        <f t="shared" ref="B34:B97" si="2">B33+1</f>
        <v>3</v>
      </c>
      <c r="C34" s="3">
        <f t="shared" ref="C34:C97" si="3">J33</f>
        <v>11588.724229767131</v>
      </c>
      <c r="D34" s="3">
        <f t="shared" si="0"/>
        <v>354.55564742449275</v>
      </c>
      <c r="E34" s="4">
        <f t="shared" ref="E34:E97" si="4">E33*(1+$D$8)</f>
        <v>3.0250000000000006E-2</v>
      </c>
      <c r="F34" s="5">
        <f t="shared" ref="F34:F97" si="5">D35/L34</f>
        <v>4.2192182572497974E-2</v>
      </c>
      <c r="G34" s="3">
        <f t="shared" si="1"/>
        <v>11943.279877191624</v>
      </c>
      <c r="H34" s="3">
        <f t="shared" ref="H34:H97" si="6">C34*$D$11</f>
        <v>579.43621148835655</v>
      </c>
      <c r="I34" s="3">
        <f t="shared" ref="I34:I97" si="7">$D$10</f>
        <v>0</v>
      </c>
      <c r="J34" s="3">
        <f t="shared" ref="J34:J97" si="8">G34+H34+I34</f>
        <v>12522.716088679981</v>
      </c>
      <c r="K34" s="3">
        <f t="shared" ref="K34:K97" si="9">D34+K33</f>
        <v>905.66220064743584</v>
      </c>
      <c r="L34" s="3">
        <f t="shared" ref="L34:L97" si="10">L33+I34</f>
        <v>10000</v>
      </c>
    </row>
    <row r="35" spans="2:12" x14ac:dyDescent="0.25">
      <c r="B35">
        <f t="shared" si="2"/>
        <v>4</v>
      </c>
      <c r="C35" s="3">
        <f t="shared" si="3"/>
        <v>12522.716088679981</v>
      </c>
      <c r="D35" s="3">
        <f t="shared" si="0"/>
        <v>421.92182572497973</v>
      </c>
      <c r="E35" s="4">
        <f t="shared" si="4"/>
        <v>3.3275000000000006E-2</v>
      </c>
      <c r="F35" s="5">
        <f t="shared" si="5"/>
        <v>5.0358393881283395E-2</v>
      </c>
      <c r="G35" s="3">
        <f t="shared" si="1"/>
        <v>12944.637914404961</v>
      </c>
      <c r="H35" s="3">
        <f t="shared" si="6"/>
        <v>626.13580443399906</v>
      </c>
      <c r="I35" s="3">
        <f t="shared" si="7"/>
        <v>0</v>
      </c>
      <c r="J35" s="3">
        <f t="shared" si="8"/>
        <v>13570.77371883896</v>
      </c>
      <c r="K35" s="3">
        <f t="shared" si="9"/>
        <v>1327.5840263724156</v>
      </c>
      <c r="L35" s="3">
        <f t="shared" si="10"/>
        <v>10000</v>
      </c>
    </row>
    <row r="36" spans="2:12" x14ac:dyDescent="0.25">
      <c r="B36">
        <f t="shared" si="2"/>
        <v>5</v>
      </c>
      <c r="C36" s="3">
        <f t="shared" si="3"/>
        <v>13570.77371883896</v>
      </c>
      <c r="D36" s="3">
        <f t="shared" si="0"/>
        <v>503.58393881283394</v>
      </c>
      <c r="E36" s="4">
        <f t="shared" si="4"/>
        <v>3.660250000000001E-2</v>
      </c>
      <c r="F36" s="5">
        <f t="shared" si="5"/>
        <v>6.0302092029019955E-2</v>
      </c>
      <c r="G36" s="3">
        <f t="shared" si="1"/>
        <v>14074.357657651793</v>
      </c>
      <c r="H36" s="3">
        <f t="shared" si="6"/>
        <v>678.53868594194807</v>
      </c>
      <c r="I36" s="3">
        <f t="shared" si="7"/>
        <v>0</v>
      </c>
      <c r="J36" s="3">
        <f t="shared" si="8"/>
        <v>14752.896343593742</v>
      </c>
      <c r="K36" s="3">
        <f t="shared" si="9"/>
        <v>1831.1679651852496</v>
      </c>
      <c r="L36" s="3">
        <f t="shared" si="10"/>
        <v>10000</v>
      </c>
    </row>
    <row r="37" spans="2:12" x14ac:dyDescent="0.25">
      <c r="B37">
        <f t="shared" si="2"/>
        <v>6</v>
      </c>
      <c r="C37" s="3">
        <f t="shared" si="3"/>
        <v>14752.896343593742</v>
      </c>
      <c r="D37" s="3">
        <f t="shared" si="0"/>
        <v>603.02092029019957</v>
      </c>
      <c r="E37" s="4">
        <f t="shared" si="4"/>
        <v>4.0262750000000014E-2</v>
      </c>
      <c r="F37" s="5">
        <f t="shared" si="5"/>
        <v>7.2469372473201593E-2</v>
      </c>
      <c r="G37" s="3">
        <f t="shared" si="1"/>
        <v>15355.917263883941</v>
      </c>
      <c r="H37" s="3">
        <f t="shared" si="6"/>
        <v>737.64481717968715</v>
      </c>
      <c r="I37" s="3">
        <f t="shared" si="7"/>
        <v>0</v>
      </c>
      <c r="J37" s="3">
        <f t="shared" si="8"/>
        <v>16093.562081063628</v>
      </c>
      <c r="K37" s="3">
        <f t="shared" si="9"/>
        <v>2434.1888854754493</v>
      </c>
      <c r="L37" s="3">
        <f t="shared" si="10"/>
        <v>10000</v>
      </c>
    </row>
    <row r="38" spans="2:12" x14ac:dyDescent="0.25">
      <c r="B38">
        <f t="shared" si="2"/>
        <v>7</v>
      </c>
      <c r="C38" s="3">
        <f t="shared" si="3"/>
        <v>16093.562081063628</v>
      </c>
      <c r="D38" s="3">
        <f t="shared" si="0"/>
        <v>724.69372473201599</v>
      </c>
      <c r="E38" s="4">
        <f t="shared" si="4"/>
        <v>4.4289025000000017E-2</v>
      </c>
      <c r="F38" s="5">
        <f t="shared" si="5"/>
        <v>8.7436565458133844E-2</v>
      </c>
      <c r="G38" s="3">
        <f t="shared" si="1"/>
        <v>16818.255805795645</v>
      </c>
      <c r="H38" s="3">
        <f t="shared" si="6"/>
        <v>804.67810405318141</v>
      </c>
      <c r="I38" s="3">
        <f t="shared" si="7"/>
        <v>0</v>
      </c>
      <c r="J38" s="3">
        <f t="shared" si="8"/>
        <v>17622.933909848827</v>
      </c>
      <c r="K38" s="3">
        <f t="shared" si="9"/>
        <v>3158.8826102074654</v>
      </c>
      <c r="L38" s="3">
        <f t="shared" si="10"/>
        <v>10000</v>
      </c>
    </row>
    <row r="39" spans="2:12" x14ac:dyDescent="0.25">
      <c r="B39">
        <f t="shared" si="2"/>
        <v>8</v>
      </c>
      <c r="C39" s="3">
        <f t="shared" si="3"/>
        <v>17622.933909848827</v>
      </c>
      <c r="D39" s="3">
        <f t="shared" si="0"/>
        <v>874.36565458133839</v>
      </c>
      <c r="E39" s="4">
        <f t="shared" si="4"/>
        <v>4.8717927500000022E-2</v>
      </c>
      <c r="F39" s="5">
        <f t="shared" si="5"/>
        <v>0.1059542092772434</v>
      </c>
      <c r="G39" s="3">
        <f t="shared" si="1"/>
        <v>18497.299564430166</v>
      </c>
      <c r="H39" s="3">
        <f t="shared" si="6"/>
        <v>881.14669549244138</v>
      </c>
      <c r="I39" s="3">
        <f t="shared" si="7"/>
        <v>0</v>
      </c>
      <c r="J39" s="3">
        <f t="shared" si="8"/>
        <v>19378.446259922606</v>
      </c>
      <c r="K39" s="3">
        <f t="shared" si="9"/>
        <v>4033.2482647888037</v>
      </c>
      <c r="L39" s="3">
        <f t="shared" si="10"/>
        <v>10000</v>
      </c>
    </row>
    <row r="40" spans="2:12" x14ac:dyDescent="0.25">
      <c r="B40">
        <f t="shared" si="2"/>
        <v>9</v>
      </c>
      <c r="C40" s="3">
        <f t="shared" si="3"/>
        <v>19378.446259922606</v>
      </c>
      <c r="D40" s="3">
        <f t="shared" si="0"/>
        <v>1059.542092772434</v>
      </c>
      <c r="E40" s="4">
        <f t="shared" si="4"/>
        <v>5.3589720250000028E-2</v>
      </c>
      <c r="F40" s="5">
        <f t="shared" si="5"/>
        <v>0.12900799316053677</v>
      </c>
      <c r="G40" s="3">
        <f t="shared" si="1"/>
        <v>20437.98835269504</v>
      </c>
      <c r="H40" s="3">
        <f t="shared" si="6"/>
        <v>968.92231299613036</v>
      </c>
      <c r="I40" s="3">
        <f t="shared" si="7"/>
        <v>0</v>
      </c>
      <c r="J40" s="3">
        <f t="shared" si="8"/>
        <v>21406.910665691172</v>
      </c>
      <c r="K40" s="3">
        <f t="shared" si="9"/>
        <v>5092.7903575612381</v>
      </c>
      <c r="L40" s="3">
        <f t="shared" si="10"/>
        <v>10000</v>
      </c>
    </row>
    <row r="41" spans="2:12" x14ac:dyDescent="0.25">
      <c r="B41">
        <f t="shared" si="2"/>
        <v>10</v>
      </c>
      <c r="C41" s="3">
        <f t="shared" si="3"/>
        <v>21406.910665691172</v>
      </c>
      <c r="D41" s="3">
        <f t="shared" si="0"/>
        <v>1290.0799316053676</v>
      </c>
      <c r="E41" s="4">
        <f t="shared" si="4"/>
        <v>5.8948692275000034E-2</v>
      </c>
      <c r="F41" s="5">
        <f t="shared" si="5"/>
        <v>0.15790407018263505</v>
      </c>
      <c r="G41" s="3">
        <f t="shared" si="1"/>
        <v>22696.990597296539</v>
      </c>
      <c r="H41" s="3">
        <f t="shared" si="6"/>
        <v>1070.3455332845585</v>
      </c>
      <c r="I41" s="3">
        <f t="shared" si="7"/>
        <v>0</v>
      </c>
      <c r="J41" s="3">
        <f t="shared" si="8"/>
        <v>23767.336130581098</v>
      </c>
      <c r="K41" s="3">
        <f t="shared" si="9"/>
        <v>6382.8702891666053</v>
      </c>
      <c r="L41" s="3">
        <f t="shared" si="10"/>
        <v>10000</v>
      </c>
    </row>
    <row r="42" spans="2:12" x14ac:dyDescent="0.25">
      <c r="B42">
        <f t="shared" si="2"/>
        <v>11</v>
      </c>
      <c r="C42" s="3">
        <f t="shared" si="3"/>
        <v>23767.336130581098</v>
      </c>
      <c r="D42" s="3">
        <f t="shared" si="0"/>
        <v>1579.0407018263504</v>
      </c>
      <c r="E42" s="4">
        <f t="shared" si="4"/>
        <v>6.4843561502500036E-2</v>
      </c>
      <c r="F42" s="5">
        <f t="shared" si="5"/>
        <v>0.19438975472405923</v>
      </c>
      <c r="G42" s="3">
        <f t="shared" si="1"/>
        <v>25346.376832407448</v>
      </c>
      <c r="H42" s="3">
        <f t="shared" si="6"/>
        <v>1188.3668065290549</v>
      </c>
      <c r="I42" s="3">
        <f t="shared" si="7"/>
        <v>0</v>
      </c>
      <c r="J42" s="3">
        <f t="shared" si="8"/>
        <v>26534.743638936503</v>
      </c>
      <c r="K42" s="3">
        <f t="shared" si="9"/>
        <v>7961.9109909929557</v>
      </c>
      <c r="L42" s="3">
        <f t="shared" si="10"/>
        <v>10000</v>
      </c>
    </row>
    <row r="43" spans="2:12" x14ac:dyDescent="0.25">
      <c r="B43">
        <f t="shared" si="2"/>
        <v>12</v>
      </c>
      <c r="C43" s="3">
        <f t="shared" si="3"/>
        <v>26534.743638936503</v>
      </c>
      <c r="D43" s="3">
        <f t="shared" si="0"/>
        <v>1943.8975472405923</v>
      </c>
      <c r="E43" s="4">
        <f t="shared" si="4"/>
        <v>7.1327917652750039E-2</v>
      </c>
      <c r="F43" s="5">
        <f t="shared" si="5"/>
        <v>0.24082619559763602</v>
      </c>
      <c r="G43" s="3">
        <f t="shared" si="1"/>
        <v>28478.641186177094</v>
      </c>
      <c r="H43" s="3">
        <f t="shared" si="6"/>
        <v>1326.7371819468253</v>
      </c>
      <c r="I43" s="3">
        <f t="shared" si="7"/>
        <v>0</v>
      </c>
      <c r="J43" s="3">
        <f t="shared" si="8"/>
        <v>29805.378368123918</v>
      </c>
      <c r="K43" s="3">
        <f t="shared" si="9"/>
        <v>9905.8085382335485</v>
      </c>
      <c r="L43" s="3">
        <f t="shared" si="10"/>
        <v>10000</v>
      </c>
    </row>
    <row r="44" spans="2:12" x14ac:dyDescent="0.25">
      <c r="B44">
        <f t="shared" si="2"/>
        <v>13</v>
      </c>
      <c r="C44" s="3">
        <f t="shared" si="3"/>
        <v>29805.378368123918</v>
      </c>
      <c r="D44" s="3">
        <f t="shared" si="0"/>
        <v>2408.2619559763602</v>
      </c>
      <c r="E44" s="4">
        <f t="shared" si="4"/>
        <v>7.8460709418025049E-2</v>
      </c>
      <c r="F44" s="5">
        <f t="shared" si="5"/>
        <v>0.30043833276702192</v>
      </c>
      <c r="G44" s="3">
        <f t="shared" si="1"/>
        <v>32213.640324100277</v>
      </c>
      <c r="H44" s="3">
        <f t="shared" si="6"/>
        <v>1490.268918406196</v>
      </c>
      <c r="I44" s="3">
        <f t="shared" si="7"/>
        <v>0</v>
      </c>
      <c r="J44" s="3">
        <f t="shared" si="8"/>
        <v>33703.909242506474</v>
      </c>
      <c r="K44" s="3">
        <f t="shared" si="9"/>
        <v>12314.070494209909</v>
      </c>
      <c r="L44" s="3">
        <f t="shared" si="10"/>
        <v>10000</v>
      </c>
    </row>
    <row r="45" spans="2:12" x14ac:dyDescent="0.25">
      <c r="B45">
        <f t="shared" si="2"/>
        <v>14</v>
      </c>
      <c r="C45" s="3">
        <f t="shared" si="3"/>
        <v>33703.909242506474</v>
      </c>
      <c r="D45" s="3">
        <f t="shared" si="0"/>
        <v>3004.3833276702194</v>
      </c>
      <c r="E45" s="4">
        <f t="shared" si="4"/>
        <v>8.6306780359827556E-2</v>
      </c>
      <c r="F45" s="5">
        <f t="shared" si="5"/>
        <v>0.37768125791465723</v>
      </c>
      <c r="G45" s="3">
        <f t="shared" si="1"/>
        <v>36708.292570176694</v>
      </c>
      <c r="H45" s="3">
        <f t="shared" si="6"/>
        <v>1685.1954621253237</v>
      </c>
      <c r="I45" s="3">
        <f t="shared" si="7"/>
        <v>0</v>
      </c>
      <c r="J45" s="3">
        <f t="shared" si="8"/>
        <v>38393.488032302019</v>
      </c>
      <c r="K45" s="3">
        <f t="shared" si="9"/>
        <v>15318.453821880128</v>
      </c>
      <c r="L45" s="3">
        <f t="shared" si="10"/>
        <v>10000</v>
      </c>
    </row>
    <row r="46" spans="2:12" x14ac:dyDescent="0.25">
      <c r="B46">
        <f t="shared" si="2"/>
        <v>15</v>
      </c>
      <c r="C46" s="3">
        <f t="shared" si="3"/>
        <v>38393.488032302019</v>
      </c>
      <c r="D46" s="3">
        <f t="shared" si="0"/>
        <v>3776.8125791465723</v>
      </c>
      <c r="E46" s="4">
        <f t="shared" si="4"/>
        <v>9.4937458395810317E-2</v>
      </c>
      <c r="F46" s="5">
        <f t="shared" si="5"/>
        <v>0.47878430192382465</v>
      </c>
      <c r="G46" s="3">
        <f t="shared" si="1"/>
        <v>42170.300611448591</v>
      </c>
      <c r="H46" s="3">
        <f t="shared" si="6"/>
        <v>1919.674401615101</v>
      </c>
      <c r="I46" s="3">
        <f t="shared" si="7"/>
        <v>0</v>
      </c>
      <c r="J46" s="3">
        <f t="shared" si="8"/>
        <v>44089.975013063689</v>
      </c>
      <c r="K46" s="3">
        <f t="shared" si="9"/>
        <v>19095.2664010267</v>
      </c>
      <c r="L46" s="3">
        <f t="shared" si="10"/>
        <v>10000</v>
      </c>
    </row>
    <row r="47" spans="2:12" x14ac:dyDescent="0.25">
      <c r="B47">
        <f t="shared" si="2"/>
        <v>16</v>
      </c>
      <c r="C47" s="3">
        <f t="shared" si="3"/>
        <v>44089.975013063689</v>
      </c>
      <c r="D47" s="3">
        <f t="shared" si="0"/>
        <v>4787.8430192382466</v>
      </c>
      <c r="E47" s="4">
        <f t="shared" si="4"/>
        <v>0.10443120423539136</v>
      </c>
      <c r="F47" s="5">
        <f t="shared" si="5"/>
        <v>0.61257040625225756</v>
      </c>
      <c r="G47" s="3">
        <f t="shared" si="1"/>
        <v>48877.818032301933</v>
      </c>
      <c r="H47" s="3">
        <f t="shared" si="6"/>
        <v>2204.4987506531847</v>
      </c>
      <c r="I47" s="3">
        <f t="shared" si="7"/>
        <v>0</v>
      </c>
      <c r="J47" s="3">
        <f t="shared" si="8"/>
        <v>51082.316782955117</v>
      </c>
      <c r="K47" s="3">
        <f t="shared" si="9"/>
        <v>23883.109420264947</v>
      </c>
      <c r="L47" s="3">
        <f t="shared" si="10"/>
        <v>10000</v>
      </c>
    </row>
    <row r="48" spans="2:12" x14ac:dyDescent="0.25">
      <c r="B48">
        <f t="shared" si="2"/>
        <v>17</v>
      </c>
      <c r="C48" s="3">
        <f t="shared" si="3"/>
        <v>51082.316782955117</v>
      </c>
      <c r="D48" s="3">
        <f t="shared" si="0"/>
        <v>6125.7040625225754</v>
      </c>
      <c r="E48" s="4">
        <f t="shared" si="4"/>
        <v>0.11487432465893051</v>
      </c>
      <c r="F48" s="5">
        <f t="shared" si="5"/>
        <v>0.79170841758975508</v>
      </c>
      <c r="G48" s="3">
        <f t="shared" si="1"/>
        <v>57208.020845477695</v>
      </c>
      <c r="H48" s="3">
        <f t="shared" si="6"/>
        <v>2554.1158391477561</v>
      </c>
      <c r="I48" s="3">
        <f t="shared" si="7"/>
        <v>0</v>
      </c>
      <c r="J48" s="3">
        <f t="shared" si="8"/>
        <v>59762.136684625453</v>
      </c>
      <c r="K48" s="3">
        <f t="shared" si="9"/>
        <v>30008.813482787522</v>
      </c>
      <c r="L48" s="3">
        <f t="shared" si="10"/>
        <v>10000</v>
      </c>
    </row>
    <row r="49" spans="2:12" x14ac:dyDescent="0.25">
      <c r="B49">
        <f t="shared" si="2"/>
        <v>18</v>
      </c>
      <c r="C49" s="3">
        <f t="shared" si="3"/>
        <v>59762.136684625453</v>
      </c>
      <c r="D49" s="3">
        <f t="shared" si="0"/>
        <v>7917.0841758975503</v>
      </c>
      <c r="E49" s="4">
        <f t="shared" si="4"/>
        <v>0.12636175712482356</v>
      </c>
      <c r="F49" s="5">
        <f t="shared" si="5"/>
        <v>1.0346572636436144</v>
      </c>
      <c r="G49" s="3">
        <f t="shared" si="1"/>
        <v>67679.220860522997</v>
      </c>
      <c r="H49" s="3">
        <f t="shared" si="6"/>
        <v>2988.1068342312728</v>
      </c>
      <c r="I49" s="3">
        <f t="shared" si="7"/>
        <v>0</v>
      </c>
      <c r="J49" s="3">
        <f t="shared" si="8"/>
        <v>70667.327694754276</v>
      </c>
      <c r="K49" s="3">
        <f t="shared" si="9"/>
        <v>37925.897658685069</v>
      </c>
      <c r="L49" s="3">
        <f t="shared" si="10"/>
        <v>10000</v>
      </c>
    </row>
    <row r="50" spans="2:12" x14ac:dyDescent="0.25">
      <c r="B50">
        <f t="shared" si="2"/>
        <v>19</v>
      </c>
      <c r="C50" s="3">
        <f t="shared" si="3"/>
        <v>70667.327694754276</v>
      </c>
      <c r="D50" s="3">
        <f t="shared" si="0"/>
        <v>10346.572636436144</v>
      </c>
      <c r="E50" s="4">
        <f t="shared" si="4"/>
        <v>0.13899793283730594</v>
      </c>
      <c r="F50" s="5">
        <f t="shared" si="5"/>
        <v>1.3687348884776038</v>
      </c>
      <c r="G50" s="3">
        <f t="shared" si="1"/>
        <v>81013.900331190423</v>
      </c>
      <c r="H50" s="3">
        <f t="shared" si="6"/>
        <v>3533.3663847377138</v>
      </c>
      <c r="I50" s="3">
        <f t="shared" si="7"/>
        <v>0</v>
      </c>
      <c r="J50" s="3">
        <f t="shared" si="8"/>
        <v>84547.266715928141</v>
      </c>
      <c r="K50" s="3">
        <f t="shared" si="9"/>
        <v>48272.470295121209</v>
      </c>
      <c r="L50" s="3">
        <f t="shared" si="10"/>
        <v>10000</v>
      </c>
    </row>
    <row r="51" spans="2:12" x14ac:dyDescent="0.25">
      <c r="B51">
        <f t="shared" si="2"/>
        <v>20</v>
      </c>
      <c r="C51" s="3">
        <f t="shared" si="3"/>
        <v>84547.266715928141</v>
      </c>
      <c r="D51" s="3">
        <f t="shared" si="0"/>
        <v>13687.348884776038</v>
      </c>
      <c r="E51" s="4">
        <f t="shared" si="4"/>
        <v>0.15289772612103655</v>
      </c>
      <c r="F51" s="5">
        <f t="shared" si="5"/>
        <v>1.8350490385695835</v>
      </c>
      <c r="G51" s="3">
        <f t="shared" si="1"/>
        <v>98234.615600704186</v>
      </c>
      <c r="H51" s="3">
        <f t="shared" si="6"/>
        <v>4227.3633357964072</v>
      </c>
      <c r="I51" s="3">
        <f t="shared" si="7"/>
        <v>0</v>
      </c>
      <c r="J51" s="3">
        <f t="shared" si="8"/>
        <v>102461.9789365006</v>
      </c>
      <c r="K51" s="3">
        <f t="shared" si="9"/>
        <v>61959.819179897248</v>
      </c>
      <c r="L51" s="3">
        <f t="shared" si="10"/>
        <v>10000</v>
      </c>
    </row>
    <row r="52" spans="2:12" x14ac:dyDescent="0.25">
      <c r="B52">
        <f t="shared" si="2"/>
        <v>21</v>
      </c>
      <c r="C52" s="3">
        <f t="shared" si="3"/>
        <v>102461.9789365006</v>
      </c>
      <c r="D52" s="3">
        <f t="shared" si="0"/>
        <v>18350.490385695834</v>
      </c>
      <c r="E52" s="4">
        <f t="shared" si="4"/>
        <v>0.16818749873314023</v>
      </c>
      <c r="F52" s="5">
        <f t="shared" si="5"/>
        <v>2.4965697954521704</v>
      </c>
      <c r="G52" s="3">
        <f t="shared" si="1"/>
        <v>120812.46932219643</v>
      </c>
      <c r="H52" s="3">
        <f t="shared" si="6"/>
        <v>5123.09894682503</v>
      </c>
      <c r="I52" s="3">
        <f t="shared" si="7"/>
        <v>0</v>
      </c>
      <c r="J52" s="3">
        <f t="shared" si="8"/>
        <v>125935.56826902146</v>
      </c>
      <c r="K52" s="3">
        <f t="shared" si="9"/>
        <v>80310.309565593081</v>
      </c>
      <c r="L52" s="3">
        <f t="shared" si="10"/>
        <v>10000</v>
      </c>
    </row>
    <row r="53" spans="2:12" x14ac:dyDescent="0.25">
      <c r="B53">
        <f t="shared" si="2"/>
        <v>22</v>
      </c>
      <c r="C53" s="3">
        <f t="shared" si="3"/>
        <v>125935.56826902146</v>
      </c>
      <c r="D53" s="3">
        <f t="shared" si="0"/>
        <v>24965.697954521704</v>
      </c>
      <c r="E53" s="4">
        <f t="shared" si="4"/>
        <v>0.18500624860645426</v>
      </c>
      <c r="F53" s="5">
        <f t="shared" si="5"/>
        <v>3.4516128990026789</v>
      </c>
      <c r="G53" s="3">
        <f t="shared" si="1"/>
        <v>150901.26622354318</v>
      </c>
      <c r="H53" s="3">
        <f t="shared" si="6"/>
        <v>6296.778413451073</v>
      </c>
      <c r="I53" s="3">
        <f t="shared" si="7"/>
        <v>0</v>
      </c>
      <c r="J53" s="3">
        <f t="shared" si="8"/>
        <v>157198.04463699425</v>
      </c>
      <c r="K53" s="3">
        <f t="shared" si="9"/>
        <v>105276.00752011478</v>
      </c>
      <c r="L53" s="3">
        <f t="shared" si="10"/>
        <v>10000</v>
      </c>
    </row>
    <row r="54" spans="2:12" x14ac:dyDescent="0.25">
      <c r="B54">
        <f t="shared" si="2"/>
        <v>23</v>
      </c>
      <c r="C54" s="3">
        <f t="shared" si="3"/>
        <v>157198.04463699425</v>
      </c>
      <c r="D54" s="3">
        <f t="shared" si="0"/>
        <v>34516.128990026788</v>
      </c>
      <c r="E54" s="4">
        <f t="shared" si="4"/>
        <v>0.2035068734670997</v>
      </c>
      <c r="F54" s="5">
        <f t="shared" si="5"/>
        <v>4.8568461442633852</v>
      </c>
      <c r="G54" s="3">
        <f t="shared" si="1"/>
        <v>191714.17362702105</v>
      </c>
      <c r="H54" s="3">
        <f t="shared" si="6"/>
        <v>7859.9022318497127</v>
      </c>
      <c r="I54" s="3">
        <f t="shared" si="7"/>
        <v>0</v>
      </c>
      <c r="J54" s="3">
        <f t="shared" si="8"/>
        <v>199574.07585887075</v>
      </c>
      <c r="K54" s="3">
        <f t="shared" si="9"/>
        <v>139792.13651014157</v>
      </c>
      <c r="L54" s="3">
        <f t="shared" si="10"/>
        <v>10000</v>
      </c>
    </row>
    <row r="55" spans="2:12" x14ac:dyDescent="0.25">
      <c r="B55">
        <f t="shared" si="2"/>
        <v>24</v>
      </c>
      <c r="C55" s="3">
        <f t="shared" si="3"/>
        <v>199574.07585887075</v>
      </c>
      <c r="D55" s="3">
        <f t="shared" si="0"/>
        <v>48568.461442633852</v>
      </c>
      <c r="E55" s="4">
        <f t="shared" si="4"/>
        <v>0.2238575608138097</v>
      </c>
      <c r="F55" s="5">
        <f t="shared" si="5"/>
        <v>6.9674483406500629</v>
      </c>
      <c r="G55" s="3">
        <f t="shared" si="1"/>
        <v>248142.53730150461</v>
      </c>
      <c r="H55" s="3">
        <f t="shared" si="6"/>
        <v>9978.7037929435392</v>
      </c>
      <c r="I55" s="3">
        <f t="shared" si="7"/>
        <v>0</v>
      </c>
      <c r="J55" s="3">
        <f t="shared" si="8"/>
        <v>258121.24109444814</v>
      </c>
      <c r="K55" s="3">
        <f t="shared" si="9"/>
        <v>188360.59795277542</v>
      </c>
      <c r="L55" s="3">
        <f t="shared" si="10"/>
        <v>10000</v>
      </c>
    </row>
    <row r="56" spans="2:12" x14ac:dyDescent="0.25">
      <c r="B56">
        <f t="shared" si="2"/>
        <v>25</v>
      </c>
      <c r="C56" s="3">
        <f t="shared" si="3"/>
        <v>258121.24109444814</v>
      </c>
      <c r="D56" s="3">
        <f t="shared" si="0"/>
        <v>69674.483406500629</v>
      </c>
      <c r="E56" s="4">
        <f t="shared" si="4"/>
        <v>0.24624331689519069</v>
      </c>
      <c r="F56" s="5">
        <f t="shared" si="5"/>
        <v>10.208932878415762</v>
      </c>
      <c r="G56" s="3">
        <f t="shared" si="1"/>
        <v>327795.7245009488</v>
      </c>
      <c r="H56" s="3">
        <f t="shared" si="6"/>
        <v>12906.062054722408</v>
      </c>
      <c r="I56" s="3">
        <f t="shared" si="7"/>
        <v>0</v>
      </c>
      <c r="J56" s="3">
        <f t="shared" si="8"/>
        <v>340701.78655567119</v>
      </c>
      <c r="K56" s="3">
        <f t="shared" si="9"/>
        <v>258035.08135927605</v>
      </c>
      <c r="L56" s="3">
        <f t="shared" si="10"/>
        <v>10000</v>
      </c>
    </row>
    <row r="57" spans="2:12" x14ac:dyDescent="0.25">
      <c r="B57">
        <f t="shared" si="2"/>
        <v>26</v>
      </c>
      <c r="C57" s="3">
        <f t="shared" si="3"/>
        <v>340701.78655567119</v>
      </c>
      <c r="D57" s="3">
        <f t="shared" si="0"/>
        <v>102089.32878415762</v>
      </c>
      <c r="E57" s="4">
        <f t="shared" si="4"/>
        <v>0.2708676485847098</v>
      </c>
      <c r="F57" s="5">
        <f t="shared" si="5"/>
        <v>15.308981307363839</v>
      </c>
      <c r="G57" s="3">
        <f t="shared" si="1"/>
        <v>442791.11533982883</v>
      </c>
      <c r="H57" s="3">
        <f t="shared" si="6"/>
        <v>17035.08932778356</v>
      </c>
      <c r="I57" s="3">
        <f t="shared" si="7"/>
        <v>0</v>
      </c>
      <c r="J57" s="3">
        <f t="shared" si="8"/>
        <v>459826.20466761239</v>
      </c>
      <c r="K57" s="3">
        <f t="shared" si="9"/>
        <v>360124.41014343366</v>
      </c>
      <c r="L57" s="3">
        <f t="shared" si="10"/>
        <v>10000</v>
      </c>
    </row>
    <row r="58" spans="2:12" x14ac:dyDescent="0.25">
      <c r="B58">
        <f t="shared" si="2"/>
        <v>27</v>
      </c>
      <c r="C58" s="3">
        <f t="shared" si="3"/>
        <v>459826.20466761239</v>
      </c>
      <c r="D58" s="3">
        <f t="shared" si="0"/>
        <v>153089.81307363839</v>
      </c>
      <c r="E58" s="4">
        <f t="shared" si="4"/>
        <v>0.2979544134431808</v>
      </c>
      <c r="F58" s="5">
        <f t="shared" si="5"/>
        <v>23.546239620468938</v>
      </c>
      <c r="G58" s="3">
        <f t="shared" si="1"/>
        <v>612916.01774125081</v>
      </c>
      <c r="H58" s="3">
        <f t="shared" si="6"/>
        <v>22991.31023338062</v>
      </c>
      <c r="I58" s="3">
        <f t="shared" si="7"/>
        <v>0</v>
      </c>
      <c r="J58" s="3">
        <f t="shared" si="8"/>
        <v>635907.32797463145</v>
      </c>
      <c r="K58" s="3">
        <f t="shared" si="9"/>
        <v>513214.22321707208</v>
      </c>
      <c r="L58" s="3">
        <f t="shared" si="10"/>
        <v>10000</v>
      </c>
    </row>
    <row r="59" spans="2:12" x14ac:dyDescent="0.25">
      <c r="B59">
        <f t="shared" si="2"/>
        <v>28</v>
      </c>
      <c r="C59" s="3">
        <f t="shared" si="3"/>
        <v>635907.32797463145</v>
      </c>
      <c r="D59" s="3">
        <f t="shared" si="0"/>
        <v>235462.3962046894</v>
      </c>
      <c r="E59" s="4">
        <f t="shared" si="4"/>
        <v>0.32774985478749891</v>
      </c>
      <c r="F59" s="5">
        <f t="shared" si="5"/>
        <v>37.234011921520853</v>
      </c>
      <c r="G59" s="3">
        <f t="shared" si="1"/>
        <v>871369.72417932085</v>
      </c>
      <c r="H59" s="3">
        <f t="shared" si="6"/>
        <v>31795.366398731574</v>
      </c>
      <c r="I59" s="3">
        <f t="shared" si="7"/>
        <v>0</v>
      </c>
      <c r="J59" s="3">
        <f t="shared" si="8"/>
        <v>903165.09057805245</v>
      </c>
      <c r="K59" s="3">
        <f t="shared" si="9"/>
        <v>748676.61942176148</v>
      </c>
      <c r="L59" s="3">
        <f t="shared" si="10"/>
        <v>10000</v>
      </c>
    </row>
    <row r="60" spans="2:12" ht="15.75" customHeight="1" x14ac:dyDescent="0.25">
      <c r="B60">
        <f t="shared" si="2"/>
        <v>29</v>
      </c>
      <c r="C60" s="3">
        <f t="shared" si="3"/>
        <v>903165.09057805245</v>
      </c>
      <c r="D60" s="3">
        <f t="shared" si="0"/>
        <v>372340.11921520851</v>
      </c>
      <c r="E60" s="4">
        <f t="shared" si="4"/>
        <v>0.36052484026624881</v>
      </c>
      <c r="F60" s="5">
        <f t="shared" si="5"/>
        <v>60.691054033467893</v>
      </c>
      <c r="G60" s="3">
        <f t="shared" si="1"/>
        <v>1275505.209793261</v>
      </c>
      <c r="H60" s="3">
        <f t="shared" si="6"/>
        <v>45158.254528902624</v>
      </c>
      <c r="I60" s="3">
        <f t="shared" si="7"/>
        <v>0</v>
      </c>
      <c r="J60" s="3">
        <f t="shared" si="8"/>
        <v>1320663.4643221637</v>
      </c>
      <c r="K60" s="3">
        <f t="shared" si="9"/>
        <v>1121016.7386369701</v>
      </c>
      <c r="L60" s="3">
        <f t="shared" si="10"/>
        <v>10000</v>
      </c>
    </row>
    <row r="61" spans="2:12" x14ac:dyDescent="0.25">
      <c r="B61">
        <f t="shared" si="2"/>
        <v>30</v>
      </c>
      <c r="C61" s="3">
        <f t="shared" si="3"/>
        <v>1320663.4643221637</v>
      </c>
      <c r="D61" s="3">
        <f t="shared" si="0"/>
        <v>606910.54033467895</v>
      </c>
      <c r="E61" s="4">
        <f t="shared" si="4"/>
        <v>0.39657732429287373</v>
      </c>
      <c r="F61" s="5">
        <f t="shared" si="5"/>
        <v>102.25767480488422</v>
      </c>
      <c r="G61" s="3">
        <f t="shared" si="1"/>
        <v>1927574.0046568427</v>
      </c>
      <c r="H61" s="3">
        <f t="shared" si="6"/>
        <v>66033.173216108189</v>
      </c>
      <c r="I61" s="3">
        <f t="shared" si="7"/>
        <v>0</v>
      </c>
      <c r="J61" s="3">
        <f t="shared" si="8"/>
        <v>1993607.1778729509</v>
      </c>
      <c r="K61" s="3">
        <f t="shared" si="9"/>
        <v>1727927.278971649</v>
      </c>
      <c r="L61" s="3">
        <f t="shared" si="10"/>
        <v>10000</v>
      </c>
    </row>
    <row r="62" spans="2:12" x14ac:dyDescent="0.25">
      <c r="B62">
        <f t="shared" si="2"/>
        <v>31</v>
      </c>
      <c r="C62" s="3">
        <f t="shared" si="3"/>
        <v>1993607.1778729509</v>
      </c>
      <c r="D62" s="3">
        <f t="shared" si="0"/>
        <v>1022576.7480488422</v>
      </c>
      <c r="E62" s="4">
        <f t="shared" si="4"/>
        <v>0.43623505672216112</v>
      </c>
      <c r="F62" s="5">
        <f t="shared" si="5"/>
        <v>178.63893674854435</v>
      </c>
      <c r="G62" s="3">
        <f t="shared" si="1"/>
        <v>3016183.9259217931</v>
      </c>
      <c r="H62" s="3">
        <f t="shared" si="6"/>
        <v>99680.358893647557</v>
      </c>
      <c r="I62" s="3">
        <f t="shared" si="7"/>
        <v>0</v>
      </c>
      <c r="J62" s="3">
        <f t="shared" si="8"/>
        <v>3115864.2848154409</v>
      </c>
      <c r="K62" s="3">
        <f t="shared" si="9"/>
        <v>2750504.0270204912</v>
      </c>
      <c r="L62" s="3">
        <f t="shared" si="10"/>
        <v>10000</v>
      </c>
    </row>
    <row r="63" spans="2:12" x14ac:dyDescent="0.25">
      <c r="B63">
        <f t="shared" si="2"/>
        <v>32</v>
      </c>
      <c r="C63" s="3">
        <f t="shared" si="3"/>
        <v>3115864.2848154409</v>
      </c>
      <c r="D63" s="3">
        <f t="shared" si="0"/>
        <v>1786389.3674854436</v>
      </c>
      <c r="E63" s="4">
        <f t="shared" si="4"/>
        <v>0.47985856239437724</v>
      </c>
      <c r="F63" s="5">
        <f t="shared" si="5"/>
        <v>324.6364731413442</v>
      </c>
      <c r="G63" s="3">
        <f t="shared" si="1"/>
        <v>4902253.6523008849</v>
      </c>
      <c r="H63" s="3">
        <f t="shared" si="6"/>
        <v>155793.21424077204</v>
      </c>
      <c r="I63" s="3">
        <f t="shared" si="7"/>
        <v>0</v>
      </c>
      <c r="J63" s="3">
        <f t="shared" si="8"/>
        <v>5058046.8665416567</v>
      </c>
      <c r="K63" s="3">
        <f t="shared" si="9"/>
        <v>4536893.3945059348</v>
      </c>
      <c r="L63" s="3">
        <f t="shared" si="10"/>
        <v>10000</v>
      </c>
    </row>
    <row r="64" spans="2:12" x14ac:dyDescent="0.25">
      <c r="B64">
        <f t="shared" si="2"/>
        <v>33</v>
      </c>
      <c r="C64" s="3">
        <f t="shared" si="3"/>
        <v>5058046.8665416567</v>
      </c>
      <c r="D64" s="3">
        <f t="shared" si="0"/>
        <v>3246364.7314134422</v>
      </c>
      <c r="E64" s="4">
        <f t="shared" si="4"/>
        <v>0.52784441863381504</v>
      </c>
      <c r="F64" s="5">
        <f t="shared" si="5"/>
        <v>615.89619160493635</v>
      </c>
      <c r="G64" s="3">
        <f t="shared" si="1"/>
        <v>8304411.5979550984</v>
      </c>
      <c r="H64" s="3">
        <f t="shared" si="6"/>
        <v>252902.34332708284</v>
      </c>
      <c r="I64" s="3">
        <f t="shared" si="7"/>
        <v>0</v>
      </c>
      <c r="J64" s="3">
        <f t="shared" si="8"/>
        <v>8557313.9412821811</v>
      </c>
      <c r="K64" s="3">
        <f t="shared" si="9"/>
        <v>7783258.1259193774</v>
      </c>
      <c r="L64" s="3">
        <f t="shared" si="10"/>
        <v>10000</v>
      </c>
    </row>
    <row r="65" spans="2:12" x14ac:dyDescent="0.25">
      <c r="B65">
        <f t="shared" si="2"/>
        <v>34</v>
      </c>
      <c r="C65" s="3">
        <f t="shared" si="3"/>
        <v>8557313.9412821811</v>
      </c>
      <c r="D65" s="3">
        <f t="shared" si="0"/>
        <v>6158961.916049364</v>
      </c>
      <c r="E65" s="4">
        <f t="shared" si="4"/>
        <v>0.58062886049719664</v>
      </c>
      <c r="F65" s="5">
        <f t="shared" si="5"/>
        <v>1224.5525236339793</v>
      </c>
      <c r="G65" s="3">
        <f t="shared" si="1"/>
        <v>14716275.857331546</v>
      </c>
      <c r="H65" s="3">
        <f t="shared" si="6"/>
        <v>427865.69706410909</v>
      </c>
      <c r="I65" s="3">
        <f t="shared" si="7"/>
        <v>0</v>
      </c>
      <c r="J65" s="3">
        <f t="shared" si="8"/>
        <v>15144141.554395655</v>
      </c>
      <c r="K65" s="3">
        <f t="shared" si="9"/>
        <v>13942220.041968741</v>
      </c>
      <c r="L65" s="3">
        <f t="shared" si="10"/>
        <v>10000</v>
      </c>
    </row>
    <row r="66" spans="2:12" x14ac:dyDescent="0.25">
      <c r="B66">
        <f t="shared" si="2"/>
        <v>35</v>
      </c>
      <c r="C66" s="3">
        <f t="shared" si="3"/>
        <v>15144141.554395655</v>
      </c>
      <c r="D66" s="3">
        <f t="shared" si="0"/>
        <v>12245525.236339793</v>
      </c>
      <c r="E66" s="4">
        <f t="shared" si="4"/>
        <v>0.63869174654691641</v>
      </c>
      <c r="F66" s="5">
        <f t="shared" si="5"/>
        <v>2562.1626463663715</v>
      </c>
      <c r="G66" s="3">
        <f t="shared" si="1"/>
        <v>27389666.79073545</v>
      </c>
      <c r="H66" s="3">
        <f t="shared" si="6"/>
        <v>757207.07771978283</v>
      </c>
      <c r="I66" s="3">
        <f t="shared" si="7"/>
        <v>0</v>
      </c>
      <c r="J66" s="3">
        <f t="shared" si="8"/>
        <v>28146873.868455231</v>
      </c>
      <c r="K66" s="3">
        <f t="shared" si="9"/>
        <v>26187745.278308533</v>
      </c>
      <c r="L66" s="3">
        <f t="shared" si="10"/>
        <v>10000</v>
      </c>
    </row>
    <row r="67" spans="2:12" hidden="1" x14ac:dyDescent="0.25">
      <c r="B67">
        <f t="shared" si="2"/>
        <v>36</v>
      </c>
      <c r="C67" s="3">
        <f t="shared" si="3"/>
        <v>28146873.868455231</v>
      </c>
      <c r="D67" s="3">
        <f t="shared" si="0"/>
        <v>25621626.463663716</v>
      </c>
      <c r="E67" s="4">
        <f t="shared" si="4"/>
        <v>0.70256092120160807</v>
      </c>
      <c r="F67" s="5">
        <f t="shared" si="5"/>
        <v>5666.6988242149901</v>
      </c>
      <c r="G67" s="3">
        <f t="shared" si="1"/>
        <v>53768500.332118951</v>
      </c>
      <c r="H67" s="3">
        <f t="shared" si="6"/>
        <v>1407343.6934227617</v>
      </c>
      <c r="I67" s="3">
        <f t="shared" si="7"/>
        <v>0</v>
      </c>
      <c r="J67" s="3">
        <f t="shared" si="8"/>
        <v>55175844.025541715</v>
      </c>
      <c r="K67" s="3">
        <f t="shared" si="9"/>
        <v>51809371.741972253</v>
      </c>
      <c r="L67" s="3">
        <f t="shared" si="10"/>
        <v>10000</v>
      </c>
    </row>
    <row r="68" spans="2:12" hidden="1" x14ac:dyDescent="0.25">
      <c r="B68">
        <f t="shared" si="2"/>
        <v>37</v>
      </c>
      <c r="C68" s="3">
        <f t="shared" si="3"/>
        <v>55175844.025541715</v>
      </c>
      <c r="D68" s="3">
        <f t="shared" si="0"/>
        <v>56666988.242149897</v>
      </c>
      <c r="E68" s="4">
        <f t="shared" si="4"/>
        <v>0.77281701332176889</v>
      </c>
      <c r="F68" s="5">
        <f t="shared" si="5"/>
        <v>13311.384028240329</v>
      </c>
      <c r="G68" s="3">
        <f t="shared" si="1"/>
        <v>111842832.26769161</v>
      </c>
      <c r="H68" s="3">
        <f t="shared" si="6"/>
        <v>2758792.201277086</v>
      </c>
      <c r="I68" s="3">
        <f t="shared" si="7"/>
        <v>0</v>
      </c>
      <c r="J68" s="3">
        <f t="shared" si="8"/>
        <v>114601624.4689687</v>
      </c>
      <c r="K68" s="3">
        <f t="shared" si="9"/>
        <v>108476359.98412216</v>
      </c>
      <c r="L68" s="3">
        <f t="shared" si="10"/>
        <v>10000</v>
      </c>
    </row>
    <row r="69" spans="2:12" hidden="1" x14ac:dyDescent="0.25">
      <c r="B69">
        <f t="shared" si="2"/>
        <v>38</v>
      </c>
      <c r="C69" s="3">
        <f t="shared" si="3"/>
        <v>114601624.4689687</v>
      </c>
      <c r="D69" s="3">
        <f t="shared" si="0"/>
        <v>133113840.28240329</v>
      </c>
      <c r="E69" s="4">
        <f t="shared" si="4"/>
        <v>0.85009871465394582</v>
      </c>
      <c r="F69" s="5">
        <f t="shared" si="5"/>
        <v>33381.597997596669</v>
      </c>
      <c r="G69" s="3">
        <f t="shared" si="1"/>
        <v>247715464.75137198</v>
      </c>
      <c r="H69" s="3">
        <f t="shared" si="6"/>
        <v>5730081.2234484358</v>
      </c>
      <c r="I69" s="3">
        <f t="shared" si="7"/>
        <v>0</v>
      </c>
      <c r="J69" s="3">
        <f t="shared" si="8"/>
        <v>253445545.97482041</v>
      </c>
      <c r="K69" s="3">
        <f t="shared" si="9"/>
        <v>241590200.26652545</v>
      </c>
      <c r="L69" s="3">
        <f t="shared" si="10"/>
        <v>10000</v>
      </c>
    </row>
    <row r="70" spans="2:12" hidden="1" x14ac:dyDescent="0.25">
      <c r="B70">
        <f t="shared" si="2"/>
        <v>39</v>
      </c>
      <c r="C70" s="3">
        <f t="shared" si="3"/>
        <v>253445545.97482041</v>
      </c>
      <c r="D70" s="3">
        <f t="shared" si="0"/>
        <v>333815979.97596669</v>
      </c>
      <c r="E70" s="4">
        <f t="shared" si="4"/>
        <v>0.93510858611934045</v>
      </c>
      <c r="F70" s="5">
        <f t="shared" si="5"/>
        <v>89857.206887555294</v>
      </c>
      <c r="G70" s="3">
        <f t="shared" si="1"/>
        <v>587261525.95078707</v>
      </c>
      <c r="H70" s="3">
        <f t="shared" si="6"/>
        <v>12672277.29874102</v>
      </c>
      <c r="I70" s="3">
        <f t="shared" si="7"/>
        <v>0</v>
      </c>
      <c r="J70" s="3">
        <f t="shared" si="8"/>
        <v>599933803.24952805</v>
      </c>
      <c r="K70" s="3">
        <f t="shared" si="9"/>
        <v>575406180.2424922</v>
      </c>
      <c r="L70" s="3">
        <f t="shared" si="10"/>
        <v>10000</v>
      </c>
    </row>
    <row r="71" spans="2:12" hidden="1" x14ac:dyDescent="0.25">
      <c r="B71">
        <f t="shared" si="2"/>
        <v>40</v>
      </c>
      <c r="C71" s="3">
        <f t="shared" si="3"/>
        <v>599933803.24952805</v>
      </c>
      <c r="D71" s="3">
        <f t="shared" si="0"/>
        <v>898572068.87555289</v>
      </c>
      <c r="E71" s="4">
        <f t="shared" si="4"/>
        <v>1.0286194447312746</v>
      </c>
      <c r="F71" s="5">
        <f t="shared" si="5"/>
        <v>261146.78602515307</v>
      </c>
      <c r="G71" s="3">
        <f t="shared" si="1"/>
        <v>1498505872.1250808</v>
      </c>
      <c r="H71" s="3">
        <f t="shared" si="6"/>
        <v>29996690.162476406</v>
      </c>
      <c r="I71" s="3">
        <f t="shared" si="7"/>
        <v>0</v>
      </c>
      <c r="J71" s="3">
        <f t="shared" si="8"/>
        <v>1528502562.2875571</v>
      </c>
      <c r="K71" s="3">
        <f t="shared" si="9"/>
        <v>1473978249.1180451</v>
      </c>
      <c r="L71" s="3">
        <f t="shared" si="10"/>
        <v>10000</v>
      </c>
    </row>
    <row r="72" spans="2:12" hidden="1" x14ac:dyDescent="0.25">
      <c r="B72">
        <f t="shared" si="2"/>
        <v>41</v>
      </c>
      <c r="C72" s="3">
        <f t="shared" si="3"/>
        <v>1528502562.2875571</v>
      </c>
      <c r="D72" s="3">
        <f t="shared" si="0"/>
        <v>2611467860.2515306</v>
      </c>
      <c r="E72" s="4">
        <f t="shared" si="4"/>
        <v>1.1314813892044022</v>
      </c>
      <c r="F72" s="5">
        <f t="shared" si="5"/>
        <v>824482.67650340544</v>
      </c>
      <c r="G72" s="3">
        <f t="shared" si="1"/>
        <v>4139970422.5390878</v>
      </c>
      <c r="H72" s="3">
        <f t="shared" si="6"/>
        <v>76425128.114377856</v>
      </c>
      <c r="I72" s="3">
        <f t="shared" si="7"/>
        <v>0</v>
      </c>
      <c r="J72" s="3">
        <f t="shared" si="8"/>
        <v>4216395550.6534657</v>
      </c>
      <c r="K72" s="3">
        <f t="shared" si="9"/>
        <v>4085446109.3695755</v>
      </c>
      <c r="L72" s="3">
        <f t="shared" si="10"/>
        <v>10000</v>
      </c>
    </row>
    <row r="73" spans="2:12" hidden="1" x14ac:dyDescent="0.25">
      <c r="B73">
        <f t="shared" si="2"/>
        <v>42</v>
      </c>
      <c r="C73" s="3">
        <f t="shared" si="3"/>
        <v>4216395550.6534657</v>
      </c>
      <c r="D73" s="3">
        <f t="shared" si="0"/>
        <v>8244826765.0340548</v>
      </c>
      <c r="E73" s="4">
        <f t="shared" si="4"/>
        <v>1.2446295281248425</v>
      </c>
      <c r="F73" s="5">
        <f t="shared" si="5"/>
        <v>2846283.2725738198</v>
      </c>
      <c r="G73" s="3">
        <f t="shared" si="1"/>
        <v>12461222315.687521</v>
      </c>
      <c r="H73" s="3">
        <f t="shared" si="6"/>
        <v>210819777.5326733</v>
      </c>
      <c r="I73" s="3">
        <f t="shared" si="7"/>
        <v>0</v>
      </c>
      <c r="J73" s="3">
        <f t="shared" si="8"/>
        <v>12672042093.220194</v>
      </c>
      <c r="K73" s="3">
        <f t="shared" si="9"/>
        <v>12330272874.403629</v>
      </c>
      <c r="L73" s="3">
        <f t="shared" si="10"/>
        <v>10000</v>
      </c>
    </row>
    <row r="74" spans="2:12" hidden="1" x14ac:dyDescent="0.25">
      <c r="B74">
        <f t="shared" si="2"/>
        <v>43</v>
      </c>
      <c r="C74" s="3">
        <f t="shared" si="3"/>
        <v>12672042093.220194</v>
      </c>
      <c r="D74" s="3">
        <f t="shared" si="0"/>
        <v>28462832725.738197</v>
      </c>
      <c r="E74" s="4">
        <f t="shared" si="4"/>
        <v>1.3690924809373268</v>
      </c>
      <c r="F74" s="5">
        <f t="shared" si="5"/>
        <v>10818413.938993311</v>
      </c>
      <c r="G74" s="3">
        <f t="shared" si="1"/>
        <v>41134874818.958389</v>
      </c>
      <c r="H74" s="3">
        <f t="shared" si="6"/>
        <v>633602104.66100967</v>
      </c>
      <c r="I74" s="3">
        <f t="shared" si="7"/>
        <v>0</v>
      </c>
      <c r="J74" s="3">
        <f t="shared" si="8"/>
        <v>41768476923.6194</v>
      </c>
      <c r="K74" s="3">
        <f t="shared" si="9"/>
        <v>40793105600.14183</v>
      </c>
      <c r="L74" s="3">
        <f t="shared" si="10"/>
        <v>10000</v>
      </c>
    </row>
    <row r="75" spans="2:12" hidden="1" x14ac:dyDescent="0.25">
      <c r="B75">
        <f t="shared" si="2"/>
        <v>44</v>
      </c>
      <c r="C75" s="3">
        <f t="shared" si="3"/>
        <v>41768476923.6194</v>
      </c>
      <c r="D75" s="3">
        <f t="shared" si="0"/>
        <v>108184139389.93311</v>
      </c>
      <c r="E75" s="4">
        <f t="shared" si="4"/>
        <v>1.5060017290310597</v>
      </c>
      <c r="F75" s="5">
        <f t="shared" si="5"/>
        <v>45601460.89529714</v>
      </c>
      <c r="G75" s="3">
        <f t="shared" si="1"/>
        <v>149952616313.55252</v>
      </c>
      <c r="H75" s="3">
        <f t="shared" si="6"/>
        <v>2088423846.1809702</v>
      </c>
      <c r="I75" s="3">
        <f t="shared" si="7"/>
        <v>0</v>
      </c>
      <c r="J75" s="3">
        <f t="shared" si="8"/>
        <v>152041040159.73349</v>
      </c>
      <c r="K75" s="3">
        <f t="shared" si="9"/>
        <v>148977244990.07495</v>
      </c>
      <c r="L75" s="3">
        <f t="shared" si="10"/>
        <v>10000</v>
      </c>
    </row>
    <row r="76" spans="2:12" hidden="1" x14ac:dyDescent="0.25">
      <c r="B76">
        <f t="shared" si="2"/>
        <v>45</v>
      </c>
      <c r="C76" s="3">
        <f t="shared" si="3"/>
        <v>152041040159.73349</v>
      </c>
      <c r="D76" s="3">
        <f t="shared" si="0"/>
        <v>456014608952.97137</v>
      </c>
      <c r="E76" s="4">
        <f t="shared" si="4"/>
        <v>1.6566019019341658</v>
      </c>
      <c r="F76" s="5">
        <f t="shared" si="5"/>
        <v>214788613.03867856</v>
      </c>
      <c r="G76" s="3">
        <f t="shared" si="1"/>
        <v>608055649112.70483</v>
      </c>
      <c r="H76" s="3">
        <f t="shared" si="6"/>
        <v>7602052007.9866753</v>
      </c>
      <c r="I76" s="3">
        <f t="shared" si="7"/>
        <v>0</v>
      </c>
      <c r="J76" s="3">
        <f t="shared" si="8"/>
        <v>615657701120.69153</v>
      </c>
      <c r="K76" s="3">
        <f t="shared" si="9"/>
        <v>604991853943.04639</v>
      </c>
      <c r="L76" s="3">
        <f t="shared" si="10"/>
        <v>10000</v>
      </c>
    </row>
    <row r="77" spans="2:12" hidden="1" x14ac:dyDescent="0.25">
      <c r="B77">
        <f t="shared" si="2"/>
        <v>46</v>
      </c>
      <c r="C77" s="3">
        <f t="shared" si="3"/>
        <v>615657701120.69153</v>
      </c>
      <c r="D77" s="3">
        <f t="shared" si="0"/>
        <v>2147886130386.7856</v>
      </c>
      <c r="E77" s="4">
        <f t="shared" si="4"/>
        <v>1.8222620921275825</v>
      </c>
      <c r="F77" s="5">
        <f t="shared" si="5"/>
        <v>1139432831.4177554</v>
      </c>
      <c r="G77" s="3">
        <f t="shared" si="1"/>
        <v>2763543831507.4771</v>
      </c>
      <c r="H77" s="3">
        <f t="shared" si="6"/>
        <v>30782885056.034576</v>
      </c>
      <c r="I77" s="3">
        <f t="shared" si="7"/>
        <v>0</v>
      </c>
      <c r="J77" s="3">
        <f t="shared" si="8"/>
        <v>2794326716563.5117</v>
      </c>
      <c r="K77" s="3">
        <f t="shared" si="9"/>
        <v>2752877984329.832</v>
      </c>
      <c r="L77" s="3">
        <f t="shared" si="10"/>
        <v>10000</v>
      </c>
    </row>
    <row r="78" spans="2:12" hidden="1" x14ac:dyDescent="0.25">
      <c r="B78">
        <f t="shared" si="2"/>
        <v>47</v>
      </c>
      <c r="C78" s="3">
        <f t="shared" si="3"/>
        <v>2794326716563.5117</v>
      </c>
      <c r="D78" s="3">
        <f t="shared" si="0"/>
        <v>11394328314177.553</v>
      </c>
      <c r="E78" s="4">
        <f t="shared" si="4"/>
        <v>2.0044883013403409</v>
      </c>
      <c r="F78" s="5">
        <f t="shared" si="5"/>
        <v>6863882337.986208</v>
      </c>
      <c r="G78" s="3">
        <f t="shared" si="1"/>
        <v>14188655030741.064</v>
      </c>
      <c r="H78" s="3">
        <f t="shared" si="6"/>
        <v>139716335828.1756</v>
      </c>
      <c r="I78" s="3">
        <f t="shared" si="7"/>
        <v>0</v>
      </c>
      <c r="J78" s="3">
        <f t="shared" si="8"/>
        <v>14328371366569.24</v>
      </c>
      <c r="K78" s="3">
        <f t="shared" si="9"/>
        <v>14147206298507.385</v>
      </c>
      <c r="L78" s="3">
        <f t="shared" si="10"/>
        <v>10000</v>
      </c>
    </row>
    <row r="79" spans="2:12" hidden="1" x14ac:dyDescent="0.25">
      <c r="B79">
        <f t="shared" si="2"/>
        <v>48</v>
      </c>
      <c r="C79" s="3">
        <f t="shared" si="3"/>
        <v>14328371366569.24</v>
      </c>
      <c r="D79" s="3">
        <f t="shared" si="0"/>
        <v>68638823379862.078</v>
      </c>
      <c r="E79" s="4">
        <f t="shared" si="4"/>
        <v>2.2049371314743751</v>
      </c>
      <c r="F79" s="5">
        <f t="shared" si="5"/>
        <v>47351429016.496864</v>
      </c>
      <c r="G79" s="3">
        <f t="shared" si="1"/>
        <v>82967194746431.328</v>
      </c>
      <c r="H79" s="3">
        <f t="shared" si="6"/>
        <v>716418568328.46204</v>
      </c>
      <c r="I79" s="3">
        <f t="shared" si="7"/>
        <v>0</v>
      </c>
      <c r="J79" s="3">
        <f t="shared" si="8"/>
        <v>83683613314759.797</v>
      </c>
      <c r="K79" s="3">
        <f t="shared" si="9"/>
        <v>82786029678369.469</v>
      </c>
      <c r="L79" s="3">
        <f t="shared" si="10"/>
        <v>10000</v>
      </c>
    </row>
    <row r="80" spans="2:12" hidden="1" x14ac:dyDescent="0.25">
      <c r="B80">
        <f t="shared" si="2"/>
        <v>49</v>
      </c>
      <c r="C80" s="3">
        <f t="shared" si="3"/>
        <v>83683613314759.797</v>
      </c>
      <c r="D80" s="3">
        <f t="shared" si="0"/>
        <v>473514290164968.63</v>
      </c>
      <c r="E80" s="4">
        <f t="shared" si="4"/>
        <v>2.4254308446218129</v>
      </c>
      <c r="F80" s="5">
        <f t="shared" si="5"/>
        <v>377366836259.03394</v>
      </c>
      <c r="G80" s="3">
        <f t="shared" si="1"/>
        <v>557197903479728.44</v>
      </c>
      <c r="H80" s="3">
        <f t="shared" si="6"/>
        <v>4184180665737.9902</v>
      </c>
      <c r="I80" s="3">
        <f t="shared" si="7"/>
        <v>0</v>
      </c>
      <c r="J80" s="3">
        <f t="shared" si="8"/>
        <v>561382084145466.44</v>
      </c>
      <c r="K80" s="3">
        <f t="shared" si="9"/>
        <v>556300319843338.13</v>
      </c>
      <c r="L80" s="3">
        <f t="shared" si="10"/>
        <v>10000</v>
      </c>
    </row>
    <row r="81" spans="2:12" hidden="1" x14ac:dyDescent="0.25">
      <c r="B81">
        <f t="shared" si="2"/>
        <v>50</v>
      </c>
      <c r="C81" s="3">
        <f t="shared" si="3"/>
        <v>561382084145466.44</v>
      </c>
      <c r="D81" s="3">
        <f t="shared" si="0"/>
        <v>3773668362590339.5</v>
      </c>
      <c r="E81" s="4">
        <f t="shared" si="4"/>
        <v>2.6679739290839946</v>
      </c>
      <c r="F81" s="5">
        <f t="shared" si="5"/>
        <v>3505407635301.0605</v>
      </c>
      <c r="G81" s="3">
        <f t="shared" si="1"/>
        <v>4335050446735806</v>
      </c>
      <c r="H81" s="3">
        <f t="shared" si="6"/>
        <v>28069104207273.324</v>
      </c>
      <c r="I81" s="3">
        <f t="shared" si="7"/>
        <v>0</v>
      </c>
      <c r="J81" s="3">
        <f t="shared" si="8"/>
        <v>4363119550943079.5</v>
      </c>
      <c r="K81" s="3">
        <f t="shared" si="9"/>
        <v>4329968682433677.5</v>
      </c>
      <c r="L81" s="3">
        <f t="shared" si="10"/>
        <v>10000</v>
      </c>
    </row>
    <row r="82" spans="2:12" hidden="1" x14ac:dyDescent="0.25">
      <c r="B82">
        <f t="shared" si="2"/>
        <v>51</v>
      </c>
      <c r="C82" s="3">
        <f t="shared" si="3"/>
        <v>4363119550943079.5</v>
      </c>
      <c r="D82" s="3">
        <f t="shared" si="0"/>
        <v>3.5054076353010604E+16</v>
      </c>
      <c r="E82" s="4">
        <f t="shared" si="4"/>
        <v>2.9347713219923941</v>
      </c>
      <c r="F82" s="5">
        <f t="shared" si="5"/>
        <v>38300897213782.742</v>
      </c>
      <c r="G82" s="3">
        <f t="shared" si="1"/>
        <v>3.941719590395368E+16</v>
      </c>
      <c r="H82" s="3">
        <f t="shared" si="6"/>
        <v>218155977547154</v>
      </c>
      <c r="I82" s="3">
        <f t="shared" si="7"/>
        <v>0</v>
      </c>
      <c r="J82" s="3">
        <f t="shared" si="8"/>
        <v>3.9635351881500832E+16</v>
      </c>
      <c r="K82" s="3">
        <f t="shared" si="9"/>
        <v>3.938404503544428E+16</v>
      </c>
      <c r="L82" s="3">
        <f t="shared" si="10"/>
        <v>10000</v>
      </c>
    </row>
    <row r="83" spans="2:12" hidden="1" x14ac:dyDescent="0.25">
      <c r="B83">
        <f t="shared" si="2"/>
        <v>52</v>
      </c>
      <c r="C83" s="3">
        <f t="shared" si="3"/>
        <v>3.9635351881500832E+16</v>
      </c>
      <c r="D83" s="3">
        <f t="shared" si="0"/>
        <v>3.8300897213782746E+17</v>
      </c>
      <c r="E83" s="4">
        <f t="shared" si="4"/>
        <v>3.2282484541916339</v>
      </c>
      <c r="F83" s="5">
        <f t="shared" si="5"/>
        <v>496801423756653.44</v>
      </c>
      <c r="G83" s="3">
        <f t="shared" si="1"/>
        <v>4.2264432401932826E+17</v>
      </c>
      <c r="H83" s="3">
        <f t="shared" si="6"/>
        <v>1981767594075041.8</v>
      </c>
      <c r="I83" s="3">
        <f t="shared" si="7"/>
        <v>0</v>
      </c>
      <c r="J83" s="3">
        <f t="shared" si="8"/>
        <v>4.2462609161340333E+17</v>
      </c>
      <c r="K83" s="3">
        <f t="shared" si="9"/>
        <v>4.2239301717327174E+17</v>
      </c>
      <c r="L83" s="3">
        <f t="shared" si="10"/>
        <v>10000</v>
      </c>
    </row>
    <row r="84" spans="2:12" hidden="1" x14ac:dyDescent="0.25">
      <c r="B84">
        <f t="shared" si="2"/>
        <v>53</v>
      </c>
      <c r="C84" s="3">
        <f t="shared" si="3"/>
        <v>4.2462609161340333E+17</v>
      </c>
      <c r="D84" s="3">
        <f t="shared" si="0"/>
        <v>4.9680142375665347E+18</v>
      </c>
      <c r="E84" s="4">
        <f t="shared" si="4"/>
        <v>3.5510732996107977</v>
      </c>
      <c r="F84" s="5">
        <f t="shared" si="5"/>
        <v>7721558901877768</v>
      </c>
      <c r="G84" s="3">
        <f t="shared" si="1"/>
        <v>5.3926403291799378E+18</v>
      </c>
      <c r="H84" s="3">
        <f t="shared" si="6"/>
        <v>2.1231304580670168E+16</v>
      </c>
      <c r="I84" s="3">
        <f t="shared" si="7"/>
        <v>0</v>
      </c>
      <c r="J84" s="3">
        <f t="shared" si="8"/>
        <v>5.4138716337606083E+18</v>
      </c>
      <c r="K84" s="3">
        <f t="shared" si="9"/>
        <v>5.3904072547398062E+18</v>
      </c>
      <c r="L84" s="3">
        <f t="shared" si="10"/>
        <v>10000</v>
      </c>
    </row>
    <row r="85" spans="2:12" hidden="1" x14ac:dyDescent="0.25">
      <c r="B85">
        <f t="shared" si="2"/>
        <v>54</v>
      </c>
      <c r="C85" s="3">
        <f t="shared" si="3"/>
        <v>5.4138716337606083E+18</v>
      </c>
      <c r="D85" s="3">
        <f t="shared" si="0"/>
        <v>7.7215589018777682E+19</v>
      </c>
      <c r="E85" s="4">
        <f t="shared" si="4"/>
        <v>3.9061806295718777</v>
      </c>
      <c r="F85" s="5">
        <f t="shared" si="5"/>
        <v>1.4515669570407085E+17</v>
      </c>
      <c r="G85" s="3">
        <f t="shared" si="1"/>
        <v>8.2629460652538298E+19</v>
      </c>
      <c r="H85" s="3">
        <f t="shared" si="6"/>
        <v>2.7069358168803043E+17</v>
      </c>
      <c r="I85" s="3">
        <f t="shared" si="7"/>
        <v>0</v>
      </c>
      <c r="J85" s="3">
        <f t="shared" si="8"/>
        <v>8.2900154234226328E+19</v>
      </c>
      <c r="K85" s="3">
        <f t="shared" si="9"/>
        <v>8.2605996273517494E+19</v>
      </c>
      <c r="L85" s="3">
        <f t="shared" si="10"/>
        <v>10000</v>
      </c>
    </row>
    <row r="86" spans="2:12" hidden="1" x14ac:dyDescent="0.25">
      <c r="B86">
        <f t="shared" si="2"/>
        <v>55</v>
      </c>
      <c r="C86" s="3">
        <f t="shared" si="3"/>
        <v>8.2900154234226328E+19</v>
      </c>
      <c r="D86" s="3">
        <f t="shared" si="0"/>
        <v>1.4515669570407086E+21</v>
      </c>
      <c r="E86" s="4">
        <f t="shared" si="4"/>
        <v>4.296798692529066</v>
      </c>
      <c r="F86" s="5">
        <f t="shared" si="5"/>
        <v>3.3314798906543165E+18</v>
      </c>
      <c r="G86" s="3">
        <f t="shared" si="1"/>
        <v>1.5344671112749347E+21</v>
      </c>
      <c r="H86" s="3">
        <f t="shared" si="6"/>
        <v>4.1450077117113165E+18</v>
      </c>
      <c r="I86" s="3">
        <f t="shared" si="7"/>
        <v>0</v>
      </c>
      <c r="J86" s="3">
        <f t="shared" si="8"/>
        <v>1.5386121189866461E+21</v>
      </c>
      <c r="K86" s="3">
        <f t="shared" si="9"/>
        <v>1.5341729533142261E+21</v>
      </c>
      <c r="L86" s="3">
        <f t="shared" si="10"/>
        <v>10000</v>
      </c>
    </row>
    <row r="87" spans="2:12" hidden="1" x14ac:dyDescent="0.25">
      <c r="B87">
        <f t="shared" si="2"/>
        <v>56</v>
      </c>
      <c r="C87" s="3">
        <f t="shared" si="3"/>
        <v>1.5386121189866461E+21</v>
      </c>
      <c r="D87" s="3">
        <f t="shared" si="0"/>
        <v>3.3314798906543163E+22</v>
      </c>
      <c r="E87" s="4">
        <f t="shared" si="4"/>
        <v>4.7264785617819731</v>
      </c>
      <c r="F87" s="5">
        <f t="shared" si="5"/>
        <v>9.4219261434152436E+19</v>
      </c>
      <c r="G87" s="3">
        <f t="shared" si="1"/>
        <v>3.4853411025529808E+22</v>
      </c>
      <c r="H87" s="3">
        <f t="shared" si="6"/>
        <v>7.6930605949332308E+19</v>
      </c>
      <c r="I87" s="3">
        <f t="shared" si="7"/>
        <v>0</v>
      </c>
      <c r="J87" s="3">
        <f t="shared" si="8"/>
        <v>3.493034163147914E+22</v>
      </c>
      <c r="K87" s="3">
        <f t="shared" si="9"/>
        <v>3.4848971859857391E+22</v>
      </c>
      <c r="L87" s="3">
        <f t="shared" si="10"/>
        <v>10000</v>
      </c>
    </row>
    <row r="88" spans="2:12" hidden="1" x14ac:dyDescent="0.25">
      <c r="B88">
        <f t="shared" si="2"/>
        <v>57</v>
      </c>
      <c r="C88" s="3">
        <f t="shared" si="3"/>
        <v>3.493034163147914E+22</v>
      </c>
      <c r="D88" s="3">
        <f t="shared" si="0"/>
        <v>9.4219261434152439E+23</v>
      </c>
      <c r="E88" s="4">
        <f t="shared" si="4"/>
        <v>5.1991264179601711</v>
      </c>
      <c r="F88" s="5">
        <f t="shared" si="5"/>
        <v>3.3138703535816243E+21</v>
      </c>
      <c r="G88" s="3">
        <f t="shared" si="1"/>
        <v>9.7712295597300352E+23</v>
      </c>
      <c r="H88" s="3">
        <f t="shared" si="6"/>
        <v>1.746517081573957E+21</v>
      </c>
      <c r="I88" s="3">
        <f t="shared" si="7"/>
        <v>0</v>
      </c>
      <c r="J88" s="3">
        <f t="shared" si="8"/>
        <v>9.7886947305457748E+23</v>
      </c>
      <c r="K88" s="3">
        <f t="shared" si="9"/>
        <v>9.7704158620138179E+23</v>
      </c>
      <c r="L88" s="3">
        <f t="shared" si="10"/>
        <v>10000</v>
      </c>
    </row>
    <row r="89" spans="2:12" hidden="1" x14ac:dyDescent="0.25">
      <c r="B89">
        <f t="shared" si="2"/>
        <v>58</v>
      </c>
      <c r="C89" s="3">
        <f t="shared" si="3"/>
        <v>9.7886947305457748E+23</v>
      </c>
      <c r="D89" s="3">
        <f t="shared" si="0"/>
        <v>3.3138703535816242E+25</v>
      </c>
      <c r="E89" s="4">
        <f t="shared" si="4"/>
        <v>5.7190390597561889</v>
      </c>
      <c r="F89" s="5">
        <f t="shared" si="5"/>
        <v>1.4626943050974961E+23</v>
      </c>
      <c r="G89" s="3">
        <f t="shared" si="1"/>
        <v>3.4117573008870818E+25</v>
      </c>
      <c r="H89" s="3">
        <f t="shared" si="6"/>
        <v>4.8943473652728878E+22</v>
      </c>
      <c r="I89" s="3">
        <f t="shared" si="7"/>
        <v>0</v>
      </c>
      <c r="J89" s="3">
        <f t="shared" si="8"/>
        <v>3.4166516482523546E+25</v>
      </c>
      <c r="K89" s="3">
        <f t="shared" si="9"/>
        <v>3.4115745122017622E+25</v>
      </c>
      <c r="L89" s="3">
        <f t="shared" si="10"/>
        <v>10000</v>
      </c>
    </row>
    <row r="90" spans="2:12" hidden="1" x14ac:dyDescent="0.25">
      <c r="B90">
        <f t="shared" si="2"/>
        <v>59</v>
      </c>
      <c r="C90" s="3">
        <f t="shared" si="3"/>
        <v>3.4166516482523546E+25</v>
      </c>
      <c r="D90" s="3">
        <f t="shared" si="0"/>
        <v>1.4626943050974961E+27</v>
      </c>
      <c r="E90" s="4">
        <f t="shared" si="4"/>
        <v>6.2909429657318086</v>
      </c>
      <c r="F90" s="5">
        <f t="shared" si="5"/>
        <v>8.1741666884822058E+24</v>
      </c>
      <c r="G90" s="3">
        <f t="shared" si="1"/>
        <v>1.4968608215800196E+27</v>
      </c>
      <c r="H90" s="3">
        <f t="shared" si="6"/>
        <v>1.7083258241261775E+24</v>
      </c>
      <c r="I90" s="3">
        <f t="shared" si="7"/>
        <v>0</v>
      </c>
      <c r="J90" s="3">
        <f t="shared" si="8"/>
        <v>1.4985691474041459E+27</v>
      </c>
      <c r="K90" s="3">
        <f t="shared" si="9"/>
        <v>1.4968100502195139E+27</v>
      </c>
      <c r="L90" s="3">
        <f t="shared" si="10"/>
        <v>10000</v>
      </c>
    </row>
    <row r="91" spans="2:12" hidden="1" x14ac:dyDescent="0.25">
      <c r="B91">
        <f t="shared" si="2"/>
        <v>60</v>
      </c>
      <c r="C91" s="3">
        <f t="shared" si="3"/>
        <v>1.4985691474041459E+27</v>
      </c>
      <c r="D91" s="3">
        <f t="shared" si="0"/>
        <v>8.1741666884822056E+28</v>
      </c>
      <c r="E91" s="4">
        <f t="shared" si="4"/>
        <v>6.9200372623049899</v>
      </c>
      <c r="F91" s="5">
        <f t="shared" si="5"/>
        <v>5.8339132132662282E+26</v>
      </c>
      <c r="G91" s="3">
        <f t="shared" si="1"/>
        <v>8.3240236032226205E+28</v>
      </c>
      <c r="H91" s="3">
        <f t="shared" si="6"/>
        <v>7.4928457370207294E+25</v>
      </c>
      <c r="I91" s="3">
        <f t="shared" si="7"/>
        <v>0</v>
      </c>
      <c r="J91" s="3">
        <f t="shared" si="8"/>
        <v>8.3315164489596415E+28</v>
      </c>
      <c r="K91" s="3">
        <f t="shared" si="9"/>
        <v>8.3238476935041572E+28</v>
      </c>
      <c r="L91" s="3">
        <f t="shared" si="10"/>
        <v>10000</v>
      </c>
    </row>
    <row r="92" spans="2:12" hidden="1" x14ac:dyDescent="0.25">
      <c r="B92">
        <f t="shared" si="2"/>
        <v>61</v>
      </c>
      <c r="C92" s="3">
        <f t="shared" si="3"/>
        <v>8.3315164489596415E+28</v>
      </c>
      <c r="D92" s="3">
        <f t="shared" si="0"/>
        <v>5.8339132132662279E+30</v>
      </c>
      <c r="E92" s="4">
        <f t="shared" si="4"/>
        <v>7.6120409885354894</v>
      </c>
      <c r="F92" s="5">
        <f t="shared" si="5"/>
        <v>5.3622736208122318E+28</v>
      </c>
      <c r="G92" s="3">
        <f t="shared" si="1"/>
        <v>5.9172283777558235E+30</v>
      </c>
      <c r="H92" s="3">
        <f t="shared" si="6"/>
        <v>4.1657582244798212E+27</v>
      </c>
      <c r="I92" s="3">
        <f t="shared" si="7"/>
        <v>0</v>
      </c>
      <c r="J92" s="3">
        <f t="shared" si="8"/>
        <v>5.921394135980303E+30</v>
      </c>
      <c r="K92" s="3">
        <f t="shared" si="9"/>
        <v>5.91715169020127E+30</v>
      </c>
      <c r="L92" s="3">
        <f t="shared" si="10"/>
        <v>10000</v>
      </c>
    </row>
    <row r="93" spans="2:12" hidden="1" x14ac:dyDescent="0.25">
      <c r="B93">
        <f t="shared" si="2"/>
        <v>62</v>
      </c>
      <c r="C93" s="3">
        <f t="shared" si="3"/>
        <v>5.921394135980303E+30</v>
      </c>
      <c r="D93" s="3">
        <f t="shared" si="0"/>
        <v>5.3622736208122317E+32</v>
      </c>
      <c r="E93" s="4">
        <f t="shared" si="4"/>
        <v>8.3732450873890389</v>
      </c>
      <c r="F93" s="5">
        <f t="shared" si="5"/>
        <v>6.3993515834478112E+30</v>
      </c>
      <c r="G93" s="3">
        <f t="shared" si="1"/>
        <v>5.4214875621720344E+32</v>
      </c>
      <c r="H93" s="3">
        <f t="shared" si="6"/>
        <v>2.9606970679901517E+29</v>
      </c>
      <c r="I93" s="3">
        <f t="shared" si="7"/>
        <v>0</v>
      </c>
      <c r="J93" s="3">
        <f t="shared" si="8"/>
        <v>5.4244482592400248E+32</v>
      </c>
      <c r="K93" s="3">
        <f t="shared" si="9"/>
        <v>5.4214451377142444E+32</v>
      </c>
      <c r="L93" s="3">
        <f t="shared" si="10"/>
        <v>10000</v>
      </c>
    </row>
    <row r="94" spans="2:12" hidden="1" x14ac:dyDescent="0.25">
      <c r="B94">
        <f t="shared" si="2"/>
        <v>63</v>
      </c>
      <c r="C94" s="3">
        <f t="shared" si="3"/>
        <v>5.4244482592400248E+32</v>
      </c>
      <c r="D94" s="3">
        <f t="shared" si="0"/>
        <v>6.3993515834478115E+34</v>
      </c>
      <c r="E94" s="4">
        <f t="shared" si="4"/>
        <v>9.210569596127943</v>
      </c>
      <c r="F94" s="5">
        <f t="shared" si="5"/>
        <v>9.9934663766446443E+32</v>
      </c>
      <c r="G94" s="3">
        <f t="shared" si="1"/>
        <v>6.4535960660402122E+34</v>
      </c>
      <c r="H94" s="3">
        <f t="shared" si="6"/>
        <v>2.7122241296200126E+31</v>
      </c>
      <c r="I94" s="3">
        <f t="shared" si="7"/>
        <v>0</v>
      </c>
      <c r="J94" s="3">
        <f t="shared" si="8"/>
        <v>6.4563082901698325E+34</v>
      </c>
      <c r="K94" s="3">
        <f t="shared" si="9"/>
        <v>6.4535660348249543E+34</v>
      </c>
      <c r="L94" s="3">
        <f t="shared" si="10"/>
        <v>10000</v>
      </c>
    </row>
    <row r="95" spans="2:12" hidden="1" x14ac:dyDescent="0.25">
      <c r="B95">
        <f t="shared" si="2"/>
        <v>64</v>
      </c>
      <c r="C95" s="3">
        <f t="shared" si="3"/>
        <v>6.4563082901698325E+34</v>
      </c>
      <c r="D95" s="3">
        <f t="shared" si="0"/>
        <v>9.9934663766446444E+36</v>
      </c>
      <c r="E95" s="4">
        <f t="shared" si="4"/>
        <v>10.131626555740738</v>
      </c>
      <c r="F95" s="5">
        <f t="shared" si="5"/>
        <v>2.0575326134824843E+35</v>
      </c>
      <c r="G95" s="3">
        <f t="shared" si="1"/>
        <v>1.0058029459546342E+37</v>
      </c>
      <c r="H95" s="3">
        <f t="shared" si="6"/>
        <v>3.2281541450849163E+33</v>
      </c>
      <c r="I95" s="3">
        <f t="shared" si="7"/>
        <v>0</v>
      </c>
      <c r="J95" s="3">
        <f t="shared" si="8"/>
        <v>1.0061257613691427E+37</v>
      </c>
      <c r="K95" s="3">
        <f t="shared" si="9"/>
        <v>1.0058002036992894E+37</v>
      </c>
      <c r="L95" s="3">
        <f t="shared" si="10"/>
        <v>10000</v>
      </c>
    </row>
    <row r="96" spans="2:12" hidden="1" x14ac:dyDescent="0.25">
      <c r="B96">
        <f t="shared" si="2"/>
        <v>65</v>
      </c>
      <c r="C96" s="3">
        <f t="shared" si="3"/>
        <v>1.0061257613691427E+37</v>
      </c>
      <c r="D96" s="3">
        <f t="shared" si="0"/>
        <v>2.0575326134824842E+39</v>
      </c>
      <c r="E96" s="4">
        <f t="shared" si="4"/>
        <v>11.144789211314812</v>
      </c>
      <c r="F96" s="5">
        <f t="shared" si="5"/>
        <v>5.6252413408408899E+37</v>
      </c>
      <c r="G96" s="3">
        <f t="shared" si="1"/>
        <v>2.0675938710961756E+39</v>
      </c>
      <c r="H96" s="3">
        <f t="shared" si="6"/>
        <v>5.0306288068457138E+35</v>
      </c>
      <c r="I96" s="3">
        <f t="shared" si="7"/>
        <v>0</v>
      </c>
      <c r="J96" s="3">
        <f t="shared" si="8"/>
        <v>2.06809693397686E+39</v>
      </c>
      <c r="K96" s="3">
        <f t="shared" si="9"/>
        <v>2.0675906155194773E+39</v>
      </c>
      <c r="L96" s="3">
        <f t="shared" si="10"/>
        <v>10000</v>
      </c>
    </row>
    <row r="97" spans="2:12" hidden="1" x14ac:dyDescent="0.25">
      <c r="B97">
        <f t="shared" si="2"/>
        <v>66</v>
      </c>
      <c r="C97" s="3">
        <f t="shared" si="3"/>
        <v>2.06809693397686E+39</v>
      </c>
      <c r="D97" s="3">
        <f t="shared" ref="D97:D132" si="11">C97 *(((1 + E97 / $D$9)^$D$9) - 1)</f>
        <v>5.6252413408408896E+41</v>
      </c>
      <c r="E97" s="4">
        <f t="shared" si="4"/>
        <v>12.259268132446294</v>
      </c>
      <c r="F97" s="5">
        <f t="shared" si="5"/>
        <v>2.0561997858706909E+40</v>
      </c>
      <c r="G97" s="3">
        <f t="shared" ref="G97:G132" si="12">IF($D$12, (FV((E97/$D$9), $D$9,,-C97, 1)-C97)*(1-$D$7)+C97, C97)</f>
        <v>5.6459223101806585E+41</v>
      </c>
      <c r="H97" s="3">
        <f t="shared" si="6"/>
        <v>1.03404846698843E+38</v>
      </c>
      <c r="I97" s="3">
        <f t="shared" si="7"/>
        <v>0</v>
      </c>
      <c r="J97" s="3">
        <f t="shared" si="8"/>
        <v>5.6469563586476467E+41</v>
      </c>
      <c r="K97" s="3">
        <f t="shared" si="9"/>
        <v>5.6459172469960841E+41</v>
      </c>
      <c r="L97" s="3">
        <f t="shared" si="10"/>
        <v>10000</v>
      </c>
    </row>
    <row r="98" spans="2:12" hidden="1" x14ac:dyDescent="0.25">
      <c r="B98">
        <f t="shared" ref="B98:B132" si="13">B97+1</f>
        <v>67</v>
      </c>
      <c r="C98" s="3">
        <f t="shared" ref="C98:C132" si="14">J97</f>
        <v>5.6469563586476467E+41</v>
      </c>
      <c r="D98" s="3">
        <f t="shared" si="11"/>
        <v>2.0561997858706908E+44</v>
      </c>
      <c r="E98" s="4">
        <f t="shared" ref="E98:E132" si="15">E97*(1+$D$8)</f>
        <v>13.485194945690925</v>
      </c>
      <c r="F98" s="5">
        <f t="shared" ref="F98:F132" si="16">D99/L98</f>
        <v>1.0114286660776608E+43</v>
      </c>
      <c r="G98" s="3">
        <f t="shared" si="12"/>
        <v>2.0618467422293383E+44</v>
      </c>
      <c r="H98" s="3">
        <f t="shared" ref="H98:H132" si="17">C98*$D$11</f>
        <v>2.8234781793238234E+40</v>
      </c>
      <c r="I98" s="3">
        <f t="shared" ref="I98:I132" si="18">$D$10</f>
        <v>0</v>
      </c>
      <c r="J98" s="3">
        <f t="shared" ref="J98:J132" si="19">G98+H98+I98</f>
        <v>2.0621290900472706E+44</v>
      </c>
      <c r="K98" s="3">
        <f t="shared" ref="K98:K132" si="20">D98+K97</f>
        <v>2.0618457031176867E+44</v>
      </c>
      <c r="L98" s="3">
        <f t="shared" ref="L98:L132" si="21">L97+I98</f>
        <v>10000</v>
      </c>
    </row>
    <row r="99" spans="2:12" hidden="1" x14ac:dyDescent="0.25">
      <c r="B99">
        <f t="shared" si="13"/>
        <v>68</v>
      </c>
      <c r="C99" s="3">
        <f t="shared" si="14"/>
        <v>2.0621290900472706E+44</v>
      </c>
      <c r="D99" s="3">
        <f t="shared" si="11"/>
        <v>1.0114286660776608E+47</v>
      </c>
      <c r="E99" s="4">
        <f t="shared" si="15"/>
        <v>14.833714440260017</v>
      </c>
      <c r="F99" s="5">
        <f t="shared" si="16"/>
        <v>6.7362268114200619E+45</v>
      </c>
      <c r="G99" s="3">
        <f t="shared" si="12"/>
        <v>1.0134907951677081E+47</v>
      </c>
      <c r="H99" s="3">
        <f t="shared" si="17"/>
        <v>1.0310645450236353E+43</v>
      </c>
      <c r="I99" s="3">
        <f t="shared" si="18"/>
        <v>0</v>
      </c>
      <c r="J99" s="3">
        <f t="shared" si="19"/>
        <v>1.0135939016222104E+47</v>
      </c>
      <c r="K99" s="3">
        <f t="shared" si="20"/>
        <v>1.0134905117807786E+47</v>
      </c>
      <c r="L99" s="3">
        <f t="shared" si="21"/>
        <v>10000</v>
      </c>
    </row>
    <row r="100" spans="2:12" hidden="1" x14ac:dyDescent="0.25">
      <c r="B100">
        <f t="shared" si="13"/>
        <v>69</v>
      </c>
      <c r="C100" s="3">
        <f t="shared" si="14"/>
        <v>1.0135939016222104E+47</v>
      </c>
      <c r="D100" s="3">
        <f t="shared" si="11"/>
        <v>6.7362268114200625E+49</v>
      </c>
      <c r="E100" s="4">
        <f t="shared" si="15"/>
        <v>16.317085884286019</v>
      </c>
      <c r="F100" s="5">
        <f t="shared" si="16"/>
        <v>6.1097820711787782E+48</v>
      </c>
      <c r="G100" s="3">
        <f t="shared" si="12"/>
        <v>6.746362750436284E+49</v>
      </c>
      <c r="H100" s="3">
        <f t="shared" si="17"/>
        <v>5.0679695081110521E+45</v>
      </c>
      <c r="I100" s="3">
        <f t="shared" si="18"/>
        <v>0</v>
      </c>
      <c r="J100" s="3">
        <f t="shared" si="19"/>
        <v>6.7468695473870955E+49</v>
      </c>
      <c r="K100" s="3">
        <f t="shared" si="20"/>
        <v>6.7463617165378705E+49</v>
      </c>
      <c r="L100" s="3">
        <f t="shared" si="21"/>
        <v>10000</v>
      </c>
    </row>
    <row r="101" spans="2:12" hidden="1" x14ac:dyDescent="0.25">
      <c r="B101">
        <f t="shared" si="13"/>
        <v>70</v>
      </c>
      <c r="C101" s="3">
        <f t="shared" si="14"/>
        <v>6.7468695473870955E+49</v>
      </c>
      <c r="D101" s="3">
        <f t="shared" si="11"/>
        <v>6.1097820711787779E+52</v>
      </c>
      <c r="E101" s="4">
        <f t="shared" si="15"/>
        <v>17.948794472714624</v>
      </c>
      <c r="F101" s="5">
        <f t="shared" si="16"/>
        <v>7.588059848106892E+51</v>
      </c>
      <c r="G101" s="3">
        <f t="shared" si="12"/>
        <v>6.1165289407261653E+52</v>
      </c>
      <c r="H101" s="3">
        <f t="shared" si="17"/>
        <v>3.373434773693548E+48</v>
      </c>
      <c r="I101" s="3">
        <f t="shared" si="18"/>
        <v>0</v>
      </c>
      <c r="J101" s="3">
        <f t="shared" si="19"/>
        <v>6.1168662842035351E+52</v>
      </c>
      <c r="K101" s="3">
        <f t="shared" si="20"/>
        <v>6.1165284328953156E+52</v>
      </c>
      <c r="L101" s="3">
        <f t="shared" si="21"/>
        <v>10000</v>
      </c>
    </row>
    <row r="102" spans="2:12" hidden="1" x14ac:dyDescent="0.25">
      <c r="B102">
        <f t="shared" si="13"/>
        <v>71</v>
      </c>
      <c r="C102" s="3">
        <f t="shared" si="14"/>
        <v>6.1168662842035351E+52</v>
      </c>
      <c r="D102" s="3">
        <f t="shared" si="11"/>
        <v>7.5880598481068914E+55</v>
      </c>
      <c r="E102" s="4">
        <f t="shared" si="15"/>
        <v>19.743673919986087</v>
      </c>
      <c r="F102" s="5">
        <f t="shared" si="16"/>
        <v>1.2970465651147323E+55</v>
      </c>
      <c r="G102" s="3">
        <f t="shared" si="12"/>
        <v>7.5941767143910958E+55</v>
      </c>
      <c r="H102" s="3">
        <f t="shared" si="17"/>
        <v>3.058433142101768E+51</v>
      </c>
      <c r="I102" s="3">
        <f t="shared" si="18"/>
        <v>0</v>
      </c>
      <c r="J102" s="3">
        <f t="shared" si="19"/>
        <v>7.594482557705306E+55</v>
      </c>
      <c r="K102" s="3">
        <f t="shared" si="20"/>
        <v>7.5941763765397867E+55</v>
      </c>
      <c r="L102" s="3">
        <f t="shared" si="21"/>
        <v>10000</v>
      </c>
    </row>
    <row r="103" spans="2:12" hidden="1" x14ac:dyDescent="0.25">
      <c r="B103">
        <f t="shared" si="13"/>
        <v>72</v>
      </c>
      <c r="C103" s="3">
        <f t="shared" si="14"/>
        <v>7.594482557705306E+55</v>
      </c>
      <c r="D103" s="3">
        <f t="shared" si="11"/>
        <v>1.2970465651147322E+59</v>
      </c>
      <c r="E103" s="4">
        <f t="shared" si="15"/>
        <v>21.718041311984695</v>
      </c>
      <c r="F103" s="5">
        <f t="shared" si="16"/>
        <v>3.0660777223584824E+58</v>
      </c>
      <c r="G103" s="3">
        <f t="shared" si="12"/>
        <v>1.2978060133705029E+59</v>
      </c>
      <c r="H103" s="3">
        <f t="shared" si="17"/>
        <v>3.7972412788526536E+54</v>
      </c>
      <c r="I103" s="3">
        <f t="shared" si="18"/>
        <v>0</v>
      </c>
      <c r="J103" s="3">
        <f t="shared" si="19"/>
        <v>1.2978439857832914E+59</v>
      </c>
      <c r="K103" s="3">
        <f t="shared" si="20"/>
        <v>1.2978059827523862E+59</v>
      </c>
      <c r="L103" s="3">
        <f t="shared" si="21"/>
        <v>10000</v>
      </c>
    </row>
    <row r="104" spans="2:12" hidden="1" x14ac:dyDescent="0.25">
      <c r="B104">
        <f t="shared" si="13"/>
        <v>73</v>
      </c>
      <c r="C104" s="3">
        <f t="shared" si="14"/>
        <v>1.2978439857832914E+59</v>
      </c>
      <c r="D104" s="3">
        <f t="shared" si="11"/>
        <v>3.0660777223584822E+62</v>
      </c>
      <c r="E104" s="4">
        <f t="shared" si="15"/>
        <v>23.889845443183166</v>
      </c>
      <c r="F104" s="5">
        <f t="shared" si="16"/>
        <v>1.006839492014893E+62</v>
      </c>
      <c r="G104" s="3">
        <f t="shared" si="12"/>
        <v>3.0673755663442654E+62</v>
      </c>
      <c r="H104" s="3">
        <f t="shared" si="17"/>
        <v>6.4892199289164578E+57</v>
      </c>
      <c r="I104" s="3">
        <f t="shared" si="18"/>
        <v>0</v>
      </c>
      <c r="J104" s="3">
        <f t="shared" si="19"/>
        <v>3.0674404585435548E+62</v>
      </c>
      <c r="K104" s="3">
        <f t="shared" si="20"/>
        <v>3.0673755283412347E+62</v>
      </c>
      <c r="L104" s="3">
        <f t="shared" si="21"/>
        <v>10000</v>
      </c>
    </row>
    <row r="105" spans="2:12" hidden="1" x14ac:dyDescent="0.25">
      <c r="B105">
        <f t="shared" si="13"/>
        <v>74</v>
      </c>
      <c r="C105" s="3">
        <f t="shared" si="14"/>
        <v>3.0674404585435548E+62</v>
      </c>
      <c r="D105" s="3">
        <f t="shared" si="11"/>
        <v>1.006839492014893E+66</v>
      </c>
      <c r="E105" s="4">
        <f t="shared" si="15"/>
        <v>26.278829987501485</v>
      </c>
      <c r="F105" s="5">
        <f t="shared" si="16"/>
        <v>4.6121387928820672E+65</v>
      </c>
      <c r="G105" s="3">
        <f t="shared" si="12"/>
        <v>1.0071462360607474E+66</v>
      </c>
      <c r="H105" s="3">
        <f t="shared" si="17"/>
        <v>1.5337202292717774E+61</v>
      </c>
      <c r="I105" s="3">
        <f t="shared" si="18"/>
        <v>0</v>
      </c>
      <c r="J105" s="3">
        <f t="shared" si="19"/>
        <v>1.0071615732630401E+66</v>
      </c>
      <c r="K105" s="3">
        <f t="shared" si="20"/>
        <v>1.0071462295677271E+66</v>
      </c>
      <c r="L105" s="3">
        <f t="shared" si="21"/>
        <v>10000</v>
      </c>
    </row>
    <row r="106" spans="2:12" hidden="1" x14ac:dyDescent="0.25">
      <c r="B106">
        <f t="shared" si="13"/>
        <v>75</v>
      </c>
      <c r="C106" s="3">
        <f t="shared" si="14"/>
        <v>1.0071615732630401E+66</v>
      </c>
      <c r="D106" s="3">
        <f t="shared" si="11"/>
        <v>4.6121387928820673E+69</v>
      </c>
      <c r="E106" s="4">
        <f t="shared" si="15"/>
        <v>28.906712986251637</v>
      </c>
      <c r="F106" s="5">
        <f t="shared" si="16"/>
        <v>2.9586898135033414E+69</v>
      </c>
      <c r="G106" s="3">
        <f t="shared" si="12"/>
        <v>4.6131459544553303E+69</v>
      </c>
      <c r="H106" s="3">
        <f t="shared" si="17"/>
        <v>5.0358078663152005E+64</v>
      </c>
      <c r="I106" s="3">
        <f t="shared" si="18"/>
        <v>0</v>
      </c>
      <c r="J106" s="3">
        <f t="shared" si="19"/>
        <v>4.6131963125339934E+69</v>
      </c>
      <c r="K106" s="3">
        <f t="shared" si="20"/>
        <v>4.6131459391116348E+69</v>
      </c>
      <c r="L106" s="3">
        <f t="shared" si="21"/>
        <v>10000</v>
      </c>
    </row>
    <row r="107" spans="2:12" hidden="1" x14ac:dyDescent="0.25">
      <c r="B107">
        <f t="shared" si="13"/>
        <v>76</v>
      </c>
      <c r="C107" s="3">
        <f t="shared" si="14"/>
        <v>4.6131963125339934E+69</v>
      </c>
      <c r="D107" s="3">
        <f t="shared" si="11"/>
        <v>2.9586898135033414E+73</v>
      </c>
      <c r="E107" s="4">
        <f t="shared" si="15"/>
        <v>31.797384284876802</v>
      </c>
      <c r="F107" s="5">
        <f t="shared" si="16"/>
        <v>2.6676048503049446E+73</v>
      </c>
      <c r="G107" s="3">
        <f t="shared" si="12"/>
        <v>2.9591511331345946E+73</v>
      </c>
      <c r="H107" s="3">
        <f t="shared" si="17"/>
        <v>2.3065981562669969E+68</v>
      </c>
      <c r="I107" s="3">
        <f t="shared" si="18"/>
        <v>0</v>
      </c>
      <c r="J107" s="3">
        <f t="shared" si="19"/>
        <v>2.9591741991161574E+73</v>
      </c>
      <c r="K107" s="3">
        <f t="shared" si="20"/>
        <v>2.9591511280972524E+73</v>
      </c>
      <c r="L107" s="3">
        <f t="shared" si="21"/>
        <v>10000</v>
      </c>
    </row>
    <row r="108" spans="2:12" hidden="1" x14ac:dyDescent="0.25">
      <c r="B108">
        <f t="shared" si="13"/>
        <v>77</v>
      </c>
      <c r="C108" s="3">
        <f t="shared" si="14"/>
        <v>2.9591741991161574E+73</v>
      </c>
      <c r="D108" s="3">
        <f t="shared" si="11"/>
        <v>2.6676048503049445E+77</v>
      </c>
      <c r="E108" s="4">
        <f t="shared" si="15"/>
        <v>34.977122713364487</v>
      </c>
      <c r="F108" s="5">
        <f t="shared" si="16"/>
        <v>3.3917572087889867E+77</v>
      </c>
      <c r="G108" s="3">
        <f t="shared" si="12"/>
        <v>2.667900767724856E+77</v>
      </c>
      <c r="H108" s="3">
        <f t="shared" si="17"/>
        <v>1.4795870995580787E+72</v>
      </c>
      <c r="I108" s="3">
        <f t="shared" si="18"/>
        <v>0</v>
      </c>
      <c r="J108" s="3">
        <f t="shared" si="19"/>
        <v>2.6679155635958515E+77</v>
      </c>
      <c r="K108" s="3">
        <f t="shared" si="20"/>
        <v>2.6679007654177542E+77</v>
      </c>
      <c r="L108" s="3">
        <f t="shared" si="21"/>
        <v>10000</v>
      </c>
    </row>
    <row r="109" spans="2:12" hidden="1" x14ac:dyDescent="0.25">
      <c r="B109">
        <f t="shared" si="13"/>
        <v>78</v>
      </c>
      <c r="C109" s="3">
        <f t="shared" si="14"/>
        <v>2.6679155635958515E+77</v>
      </c>
      <c r="D109" s="3">
        <f t="shared" si="11"/>
        <v>3.3917572087889865E+81</v>
      </c>
      <c r="E109" s="4">
        <f t="shared" si="15"/>
        <v>38.474834984700941</v>
      </c>
      <c r="F109" s="5">
        <f t="shared" si="16"/>
        <v>6.1003908937538221E+81</v>
      </c>
      <c r="G109" s="3">
        <f t="shared" si="12"/>
        <v>3.392024000345346E+81</v>
      </c>
      <c r="H109" s="3">
        <f t="shared" si="17"/>
        <v>1.3339577817979259E+76</v>
      </c>
      <c r="I109" s="3">
        <f t="shared" si="18"/>
        <v>0</v>
      </c>
      <c r="J109" s="3">
        <f t="shared" si="19"/>
        <v>3.3920373399231641E+81</v>
      </c>
      <c r="K109" s="3">
        <f t="shared" si="20"/>
        <v>3.3920239988655284E+81</v>
      </c>
      <c r="L109" s="3">
        <f t="shared" si="21"/>
        <v>10000</v>
      </c>
    </row>
    <row r="110" spans="2:12" hidden="1" x14ac:dyDescent="0.25">
      <c r="B110">
        <f t="shared" si="13"/>
        <v>79</v>
      </c>
      <c r="C110" s="3">
        <f t="shared" si="14"/>
        <v>3.3920373399231641E+81</v>
      </c>
      <c r="D110" s="3">
        <f t="shared" si="11"/>
        <v>6.100390893753822E+85</v>
      </c>
      <c r="E110" s="4">
        <f t="shared" si="15"/>
        <v>42.322318483171038</v>
      </c>
      <c r="F110" s="5">
        <f t="shared" si="16"/>
        <v>1.5565642074980356E+86</v>
      </c>
      <c r="G110" s="3">
        <f t="shared" si="12"/>
        <v>6.1007300974878144E+85</v>
      </c>
      <c r="H110" s="3">
        <f t="shared" si="17"/>
        <v>1.6960186699615821E+80</v>
      </c>
      <c r="I110" s="3">
        <f t="shared" si="18"/>
        <v>0</v>
      </c>
      <c r="J110" s="3">
        <f t="shared" si="19"/>
        <v>6.100747057674514E+85</v>
      </c>
      <c r="K110" s="3">
        <f t="shared" si="20"/>
        <v>6.1007300961537082E+85</v>
      </c>
      <c r="L110" s="3">
        <f t="shared" si="21"/>
        <v>10000</v>
      </c>
    </row>
    <row r="111" spans="2:12" hidden="1" x14ac:dyDescent="0.25">
      <c r="B111">
        <f t="shared" si="13"/>
        <v>80</v>
      </c>
      <c r="C111" s="3">
        <f t="shared" si="14"/>
        <v>6.100747057674514E+85</v>
      </c>
      <c r="D111" s="3">
        <f t="shared" si="11"/>
        <v>1.5565642074980356E+90</v>
      </c>
      <c r="E111" s="4">
        <f t="shared" si="15"/>
        <v>46.554550331488144</v>
      </c>
      <c r="F111" s="5">
        <f t="shared" si="16"/>
        <v>5.6494235747665496E+90</v>
      </c>
      <c r="G111" s="3">
        <f t="shared" si="12"/>
        <v>1.5566252149686122E+90</v>
      </c>
      <c r="H111" s="3">
        <f t="shared" si="17"/>
        <v>3.050373528837257E+84</v>
      </c>
      <c r="I111" s="3">
        <f t="shared" si="18"/>
        <v>0</v>
      </c>
      <c r="J111" s="3">
        <f t="shared" si="19"/>
        <v>1.556628265342141E+90</v>
      </c>
      <c r="K111" s="3">
        <f t="shared" si="20"/>
        <v>1.5566252147989971E+90</v>
      </c>
      <c r="L111" s="3">
        <f t="shared" si="21"/>
        <v>10000</v>
      </c>
    </row>
    <row r="112" spans="2:12" hidden="1" x14ac:dyDescent="0.25">
      <c r="B112">
        <f t="shared" si="13"/>
        <v>81</v>
      </c>
      <c r="C112" s="3">
        <f t="shared" si="14"/>
        <v>1.556628265342141E+90</v>
      </c>
      <c r="D112" s="3">
        <f t="shared" si="11"/>
        <v>5.64942357476655E+94</v>
      </c>
      <c r="E112" s="4">
        <f t="shared" si="15"/>
        <v>51.210005364636963</v>
      </c>
      <c r="F112" s="5">
        <f t="shared" si="16"/>
        <v>2.923685209347738E+95</v>
      </c>
      <c r="G112" s="3">
        <f t="shared" si="12"/>
        <v>5.6495792375930842E+94</v>
      </c>
      <c r="H112" s="3">
        <f t="shared" si="17"/>
        <v>7.7831413267107059E+88</v>
      </c>
      <c r="I112" s="3">
        <f t="shared" si="18"/>
        <v>0</v>
      </c>
      <c r="J112" s="3">
        <f t="shared" si="19"/>
        <v>5.6495870207344107E+94</v>
      </c>
      <c r="K112" s="3">
        <f t="shared" si="20"/>
        <v>5.6495792372880297E+94</v>
      </c>
      <c r="L112" s="3">
        <f t="shared" si="21"/>
        <v>10000</v>
      </c>
    </row>
    <row r="113" spans="2:12" hidden="1" x14ac:dyDescent="0.25">
      <c r="B113">
        <f t="shared" si="13"/>
        <v>82</v>
      </c>
      <c r="C113" s="3">
        <f t="shared" si="14"/>
        <v>5.6495870207344107E+94</v>
      </c>
      <c r="D113" s="3">
        <f t="shared" si="11"/>
        <v>2.9236852093477382E+99</v>
      </c>
      <c r="E113" s="4">
        <f t="shared" si="15"/>
        <v>56.331005901100667</v>
      </c>
      <c r="F113" s="5">
        <f t="shared" si="16"/>
        <v>2.1623416888485475E+100</v>
      </c>
      <c r="G113" s="3">
        <f t="shared" si="12"/>
        <v>2.9237417052179451E+99</v>
      </c>
      <c r="H113" s="3">
        <f t="shared" si="17"/>
        <v>2.8247935103672054E+93</v>
      </c>
      <c r="I113" s="3">
        <f t="shared" si="18"/>
        <v>0</v>
      </c>
      <c r="J113" s="3">
        <f t="shared" si="19"/>
        <v>2.9237445300114554E+99</v>
      </c>
      <c r="K113" s="3">
        <f t="shared" si="20"/>
        <v>2.9237417051401111E+99</v>
      </c>
      <c r="L113" s="3">
        <f t="shared" si="21"/>
        <v>10000</v>
      </c>
    </row>
    <row r="114" spans="2:12" hidden="1" x14ac:dyDescent="0.25">
      <c r="B114">
        <f t="shared" si="13"/>
        <v>83</v>
      </c>
      <c r="C114" s="3">
        <f t="shared" si="14"/>
        <v>2.9237445300114554E+99</v>
      </c>
      <c r="D114" s="3">
        <f t="shared" si="11"/>
        <v>2.1623416888485475E+104</v>
      </c>
      <c r="E114" s="4">
        <f t="shared" si="15"/>
        <v>61.964106491210742</v>
      </c>
      <c r="F114" s="5">
        <f t="shared" si="16"/>
        <v>2.2902609546208018E+105</v>
      </c>
      <c r="G114" s="3">
        <f t="shared" si="12"/>
        <v>2.1623709262938478E+104</v>
      </c>
      <c r="H114" s="3">
        <f t="shared" si="17"/>
        <v>1.4618722650057278E+98</v>
      </c>
      <c r="I114" s="3">
        <f t="shared" si="18"/>
        <v>0</v>
      </c>
      <c r="J114" s="3">
        <f t="shared" si="19"/>
        <v>2.1623723881661128E+104</v>
      </c>
      <c r="K114" s="3">
        <f t="shared" si="20"/>
        <v>2.1623709262655989E+104</v>
      </c>
      <c r="L114" s="3">
        <f t="shared" si="21"/>
        <v>10000</v>
      </c>
    </row>
    <row r="115" spans="2:12" hidden="1" x14ac:dyDescent="0.25">
      <c r="B115">
        <f t="shared" si="13"/>
        <v>84</v>
      </c>
      <c r="C115" s="3">
        <f t="shared" si="14"/>
        <v>2.1623723881661128E+104</v>
      </c>
      <c r="D115" s="3">
        <f t="shared" si="11"/>
        <v>2.2902609546208019E+109</v>
      </c>
      <c r="E115" s="4">
        <f t="shared" si="15"/>
        <v>68.16051714033182</v>
      </c>
      <c r="F115" s="5">
        <f t="shared" si="16"/>
        <v>3.4804828552470687E+110</v>
      </c>
      <c r="G115" s="3">
        <f t="shared" si="12"/>
        <v>2.2902825783446839E+109</v>
      </c>
      <c r="H115" s="3">
        <f t="shared" si="17"/>
        <v>1.0811861940830565E+103</v>
      </c>
      <c r="I115" s="3">
        <f t="shared" si="18"/>
        <v>0</v>
      </c>
      <c r="J115" s="3">
        <f t="shared" si="19"/>
        <v>2.290283659530878E+109</v>
      </c>
      <c r="K115" s="3">
        <f t="shared" si="20"/>
        <v>2.2902825783300645E+109</v>
      </c>
      <c r="L115" s="3">
        <f t="shared" si="21"/>
        <v>10000</v>
      </c>
    </row>
    <row r="116" spans="2:12" hidden="1" x14ac:dyDescent="0.25">
      <c r="B116">
        <f t="shared" si="13"/>
        <v>85</v>
      </c>
      <c r="C116" s="3">
        <f t="shared" si="14"/>
        <v>2.290283659530878E+109</v>
      </c>
      <c r="D116" s="3">
        <f t="shared" si="11"/>
        <v>3.4804828552470684E+114</v>
      </c>
      <c r="E116" s="4">
        <f t="shared" si="15"/>
        <v>74.976568854365013</v>
      </c>
      <c r="F116" s="5">
        <f t="shared" si="16"/>
        <v>7.6023397535586923E+115</v>
      </c>
      <c r="G116" s="3">
        <f t="shared" si="12"/>
        <v>3.4805057580836638E+114</v>
      </c>
      <c r="H116" s="3">
        <f t="shared" si="17"/>
        <v>1.145141829765439E+108</v>
      </c>
      <c r="I116" s="3">
        <f t="shared" si="18"/>
        <v>0</v>
      </c>
      <c r="J116" s="3">
        <f t="shared" si="19"/>
        <v>3.4805069032254934E+114</v>
      </c>
      <c r="K116" s="3">
        <f t="shared" si="20"/>
        <v>3.4805057580728517E+114</v>
      </c>
      <c r="L116" s="3">
        <f t="shared" si="21"/>
        <v>10000</v>
      </c>
    </row>
    <row r="117" spans="2:12" hidden="1" x14ac:dyDescent="0.25">
      <c r="B117">
        <f t="shared" si="13"/>
        <v>86</v>
      </c>
      <c r="C117" s="3">
        <f t="shared" si="14"/>
        <v>3.4805069032254934E+114</v>
      </c>
      <c r="D117" s="3">
        <f t="shared" si="11"/>
        <v>7.602339753558692E+119</v>
      </c>
      <c r="E117" s="4">
        <f t="shared" si="15"/>
        <v>82.474225739801525</v>
      </c>
      <c r="F117" s="5">
        <f t="shared" si="16"/>
        <v>2.3905894767985467E+121</v>
      </c>
      <c r="G117" s="3">
        <f t="shared" si="12"/>
        <v>7.6023745586277246E+119</v>
      </c>
      <c r="H117" s="3">
        <f t="shared" si="17"/>
        <v>1.7402534516127467E+113</v>
      </c>
      <c r="I117" s="3">
        <f t="shared" si="18"/>
        <v>0</v>
      </c>
      <c r="J117" s="3">
        <f t="shared" si="19"/>
        <v>7.6023762988811764E+119</v>
      </c>
      <c r="K117" s="3">
        <f t="shared" si="20"/>
        <v>7.6023745586162729E+119</v>
      </c>
      <c r="L117" s="3">
        <f t="shared" si="21"/>
        <v>10000</v>
      </c>
    </row>
    <row r="118" spans="2:12" hidden="1" x14ac:dyDescent="0.25">
      <c r="B118">
        <f t="shared" si="13"/>
        <v>87</v>
      </c>
      <c r="C118" s="3">
        <f t="shared" si="14"/>
        <v>7.6023762988811764E+119</v>
      </c>
      <c r="D118" s="3">
        <f t="shared" si="11"/>
        <v>2.3905894767985467E+125</v>
      </c>
      <c r="E118" s="4">
        <f t="shared" si="15"/>
        <v>90.721648313781685</v>
      </c>
      <c r="F118" s="5">
        <f t="shared" si="16"/>
        <v>1.0838056213740296E+127</v>
      </c>
      <c r="G118" s="3">
        <f t="shared" si="12"/>
        <v>2.3905970791748457E+125</v>
      </c>
      <c r="H118" s="3">
        <f t="shared" si="17"/>
        <v>3.8011881494405886E+118</v>
      </c>
      <c r="I118" s="3">
        <f t="shared" si="18"/>
        <v>0</v>
      </c>
      <c r="J118" s="3">
        <f t="shared" si="19"/>
        <v>2.3905974592936605E+125</v>
      </c>
      <c r="K118" s="3">
        <f t="shared" si="20"/>
        <v>2.3905970791731055E+125</v>
      </c>
      <c r="L118" s="3">
        <f t="shared" si="21"/>
        <v>10000</v>
      </c>
    </row>
    <row r="119" spans="2:12" hidden="1" x14ac:dyDescent="0.25">
      <c r="B119">
        <f t="shared" si="13"/>
        <v>88</v>
      </c>
      <c r="C119" s="3">
        <f t="shared" si="14"/>
        <v>2.3905974592936605E+125</v>
      </c>
      <c r="D119" s="3">
        <f t="shared" si="11"/>
        <v>1.0838056213740296E+131</v>
      </c>
      <c r="E119" s="4">
        <f t="shared" si="15"/>
        <v>99.793813145159859</v>
      </c>
      <c r="F119" s="5">
        <f t="shared" si="16"/>
        <v>7.0936798604732793E+132</v>
      </c>
      <c r="G119" s="3">
        <f t="shared" si="12"/>
        <v>1.0838080119714888E+131</v>
      </c>
      <c r="H119" s="3">
        <f t="shared" si="17"/>
        <v>1.1952987296468302E+124</v>
      </c>
      <c r="I119" s="3">
        <f t="shared" si="18"/>
        <v>0</v>
      </c>
      <c r="J119" s="3">
        <f t="shared" si="19"/>
        <v>1.0838081315013618E+131</v>
      </c>
      <c r="K119" s="3">
        <f t="shared" si="20"/>
        <v>1.0838080119711088E+131</v>
      </c>
      <c r="L119" s="3">
        <f t="shared" si="21"/>
        <v>10000</v>
      </c>
    </row>
    <row r="120" spans="2:12" hidden="1" x14ac:dyDescent="0.25">
      <c r="B120">
        <f t="shared" si="13"/>
        <v>89</v>
      </c>
      <c r="C120" s="3">
        <f t="shared" si="14"/>
        <v>1.0838081315013618E+131</v>
      </c>
      <c r="D120" s="3">
        <f t="shared" si="11"/>
        <v>7.0936798604732789E+136</v>
      </c>
      <c r="E120" s="4">
        <f t="shared" si="15"/>
        <v>109.77319445967585</v>
      </c>
      <c r="F120" s="5">
        <f t="shared" si="16"/>
        <v>6.71121621299962E+138</v>
      </c>
      <c r="G120" s="3">
        <f t="shared" si="12"/>
        <v>7.0936906985545937E+136</v>
      </c>
      <c r="H120" s="3">
        <f t="shared" si="17"/>
        <v>5.4190406575068095E+129</v>
      </c>
      <c r="I120" s="3">
        <f t="shared" si="18"/>
        <v>0</v>
      </c>
      <c r="J120" s="3">
        <f t="shared" si="19"/>
        <v>7.0936912404586595E+136</v>
      </c>
      <c r="K120" s="3">
        <f t="shared" si="20"/>
        <v>7.0936906985533986E+136</v>
      </c>
      <c r="L120" s="3">
        <f t="shared" si="21"/>
        <v>10000</v>
      </c>
    </row>
    <row r="121" spans="2:12" hidden="1" x14ac:dyDescent="0.25">
      <c r="B121">
        <f t="shared" si="13"/>
        <v>90</v>
      </c>
      <c r="C121" s="3">
        <f t="shared" si="14"/>
        <v>7.0936912404586595E+136</v>
      </c>
      <c r="D121" s="3">
        <f t="shared" si="11"/>
        <v>6.7112162129996198E+142</v>
      </c>
      <c r="E121" s="4">
        <f t="shared" si="15"/>
        <v>120.75051390564344</v>
      </c>
      <c r="F121" s="5">
        <f t="shared" si="16"/>
        <v>9.1881998844048172E+144</v>
      </c>
      <c r="G121" s="3">
        <f t="shared" si="12"/>
        <v>6.7112233066908609E+142</v>
      </c>
      <c r="H121" s="3">
        <f t="shared" si="17"/>
        <v>3.5468456202293303E+135</v>
      </c>
      <c r="I121" s="3">
        <f t="shared" si="18"/>
        <v>0</v>
      </c>
      <c r="J121" s="3">
        <f t="shared" si="19"/>
        <v>6.7112236613754232E+142</v>
      </c>
      <c r="K121" s="3">
        <f t="shared" si="20"/>
        <v>6.7112233066903183E+142</v>
      </c>
      <c r="L121" s="3">
        <f t="shared" si="21"/>
        <v>10000</v>
      </c>
    </row>
    <row r="122" spans="2:12" hidden="1" x14ac:dyDescent="0.25">
      <c r="B122">
        <f t="shared" si="13"/>
        <v>91</v>
      </c>
      <c r="C122" s="3">
        <f t="shared" si="14"/>
        <v>6.7112236613754232E+142</v>
      </c>
      <c r="D122" s="3">
        <f t="shared" si="11"/>
        <v>9.1881998844048179E+148</v>
      </c>
      <c r="E122" s="4">
        <f t="shared" si="15"/>
        <v>132.8255652962078</v>
      </c>
      <c r="F122" s="5">
        <f t="shared" si="16"/>
        <v>1.8222474342025545E+151</v>
      </c>
      <c r="G122" s="3">
        <f t="shared" si="12"/>
        <v>9.1882065956284797E+148</v>
      </c>
      <c r="H122" s="3">
        <f t="shared" si="17"/>
        <v>3.355611830687712E+141</v>
      </c>
      <c r="I122" s="3">
        <f t="shared" si="18"/>
        <v>0</v>
      </c>
      <c r="J122" s="3">
        <f t="shared" si="19"/>
        <v>9.1882069311896626E+148</v>
      </c>
      <c r="K122" s="3">
        <f t="shared" si="20"/>
        <v>9.1882065956281242E+148</v>
      </c>
      <c r="L122" s="3">
        <f t="shared" si="21"/>
        <v>10000</v>
      </c>
    </row>
    <row r="123" spans="2:12" hidden="1" x14ac:dyDescent="0.25">
      <c r="B123">
        <f t="shared" si="13"/>
        <v>92</v>
      </c>
      <c r="C123" s="3">
        <f t="shared" si="14"/>
        <v>9.1882069311896626E+148</v>
      </c>
      <c r="D123" s="3">
        <f t="shared" si="11"/>
        <v>1.8222474342025545E+155</v>
      </c>
      <c r="E123" s="4">
        <f t="shared" si="15"/>
        <v>146.10812182582859</v>
      </c>
      <c r="F123" s="5">
        <f t="shared" si="16"/>
        <v>5.2401238687563055E+157</v>
      </c>
      <c r="G123" s="3">
        <f t="shared" si="12"/>
        <v>1.8222483530232477E+155</v>
      </c>
      <c r="H123" s="3">
        <f t="shared" si="17"/>
        <v>4.5941034655948314E+147</v>
      </c>
      <c r="I123" s="3">
        <f t="shared" si="18"/>
        <v>0</v>
      </c>
      <c r="J123" s="3">
        <f t="shared" si="19"/>
        <v>1.8222483989642824E+155</v>
      </c>
      <c r="K123" s="3">
        <f t="shared" si="20"/>
        <v>1.8222483530232141E+155</v>
      </c>
      <c r="L123" s="3">
        <f t="shared" si="21"/>
        <v>10000</v>
      </c>
    </row>
    <row r="124" spans="2:12" hidden="1" x14ac:dyDescent="0.25">
      <c r="B124">
        <f t="shared" si="13"/>
        <v>93</v>
      </c>
      <c r="C124" s="3">
        <f t="shared" si="14"/>
        <v>1.8222483989642824E+155</v>
      </c>
      <c r="D124" s="3">
        <f t="shared" si="11"/>
        <v>5.2401238687563058E+161</v>
      </c>
      <c r="E124" s="4">
        <f t="shared" si="15"/>
        <v>160.71893400841145</v>
      </c>
      <c r="F124" s="5">
        <f t="shared" si="16"/>
        <v>2.1867906676837928E+164</v>
      </c>
      <c r="G124" s="3">
        <f t="shared" si="12"/>
        <v>5.2401256910047043E+161</v>
      </c>
      <c r="H124" s="3">
        <f t="shared" si="17"/>
        <v>9.1112419948214129E+153</v>
      </c>
      <c r="I124" s="3">
        <f t="shared" si="18"/>
        <v>0</v>
      </c>
      <c r="J124" s="3">
        <f t="shared" si="19"/>
        <v>5.2401257821171244E+161</v>
      </c>
      <c r="K124" s="3">
        <f t="shared" si="20"/>
        <v>5.2401256910046584E+161</v>
      </c>
      <c r="L124" s="3">
        <f t="shared" si="21"/>
        <v>10000</v>
      </c>
    </row>
    <row r="125" spans="2:12" hidden="1" x14ac:dyDescent="0.25">
      <c r="B125">
        <f t="shared" si="13"/>
        <v>94</v>
      </c>
      <c r="C125" s="3">
        <f t="shared" si="14"/>
        <v>5.2401257821171244E+161</v>
      </c>
      <c r="D125" s="3">
        <f t="shared" si="11"/>
        <v>2.1867906676837929E+168</v>
      </c>
      <c r="E125" s="4">
        <f t="shared" si="15"/>
        <v>176.79082740925261</v>
      </c>
      <c r="F125" s="5">
        <f t="shared" si="16"/>
        <v>1.3253969793312548E+171</v>
      </c>
      <c r="G125" s="3">
        <f t="shared" si="12"/>
        <v>2.1867911916963712E+168</v>
      </c>
      <c r="H125" s="3">
        <f t="shared" si="17"/>
        <v>2.6200628910585622E+160</v>
      </c>
      <c r="I125" s="3">
        <f t="shared" si="18"/>
        <v>0</v>
      </c>
      <c r="J125" s="3">
        <f t="shared" si="19"/>
        <v>2.1867912178970002E+168</v>
      </c>
      <c r="K125" s="3">
        <f t="shared" si="20"/>
        <v>2.1867911916963619E+168</v>
      </c>
      <c r="L125" s="3">
        <f t="shared" si="21"/>
        <v>10000</v>
      </c>
    </row>
    <row r="126" spans="2:12" hidden="1" x14ac:dyDescent="0.25">
      <c r="B126">
        <f t="shared" si="13"/>
        <v>95</v>
      </c>
      <c r="C126" s="3">
        <f t="shared" si="14"/>
        <v>2.1867912178970002E+168</v>
      </c>
      <c r="D126" s="3">
        <f t="shared" si="11"/>
        <v>1.3253969793312548E+175</v>
      </c>
      <c r="E126" s="4">
        <f t="shared" si="15"/>
        <v>194.4699101501779</v>
      </c>
      <c r="F126" s="5">
        <f t="shared" si="16"/>
        <v>1.167534426044209E+178</v>
      </c>
      <c r="G126" s="3">
        <f t="shared" si="12"/>
        <v>1.3253971980103766E+175</v>
      </c>
      <c r="H126" s="3">
        <f t="shared" si="17"/>
        <v>1.0933956089485001E+167</v>
      </c>
      <c r="I126" s="3">
        <f t="shared" si="18"/>
        <v>0</v>
      </c>
      <c r="J126" s="3">
        <f t="shared" si="19"/>
        <v>1.3253972089443327E+175</v>
      </c>
      <c r="K126" s="3">
        <f t="shared" si="20"/>
        <v>1.325397198010374E+175</v>
      </c>
      <c r="L126" s="3">
        <f t="shared" si="21"/>
        <v>10000</v>
      </c>
    </row>
    <row r="127" spans="2:12" hidden="1" x14ac:dyDescent="0.25">
      <c r="B127">
        <f t="shared" si="13"/>
        <v>96</v>
      </c>
      <c r="C127" s="3">
        <f t="shared" si="14"/>
        <v>1.3253972089443327E+175</v>
      </c>
      <c r="D127" s="3">
        <f t="shared" si="11"/>
        <v>1.1675344260442089E+182</v>
      </c>
      <c r="E127" s="4">
        <f t="shared" si="15"/>
        <v>213.9169011651957</v>
      </c>
      <c r="F127" s="5">
        <f t="shared" si="16"/>
        <v>1.4957634221407656E+185</v>
      </c>
      <c r="G127" s="3">
        <f t="shared" si="12"/>
        <v>1.1675345585839298E+182</v>
      </c>
      <c r="H127" s="3">
        <f t="shared" si="17"/>
        <v>6.6269860447216641E+173</v>
      </c>
      <c r="I127" s="3">
        <f t="shared" si="18"/>
        <v>0</v>
      </c>
      <c r="J127" s="3">
        <f t="shared" si="19"/>
        <v>1.1675345652109158E+182</v>
      </c>
      <c r="K127" s="3">
        <f t="shared" si="20"/>
        <v>1.1675345585839287E+182</v>
      </c>
      <c r="L127" s="3">
        <f t="shared" si="21"/>
        <v>10000</v>
      </c>
    </row>
    <row r="128" spans="2:12" hidden="1" x14ac:dyDescent="0.25">
      <c r="B128">
        <f t="shared" si="13"/>
        <v>97</v>
      </c>
      <c r="C128" s="3">
        <f t="shared" si="14"/>
        <v>1.1675345652109158E+182</v>
      </c>
      <c r="D128" s="3">
        <f t="shared" si="11"/>
        <v>1.4957634221407656E+189</v>
      </c>
      <c r="E128" s="4">
        <f t="shared" si="15"/>
        <v>235.30859128171528</v>
      </c>
      <c r="F128" s="5">
        <f t="shared" si="16"/>
        <v>2.7885931570817977E+192</v>
      </c>
      <c r="G128" s="3">
        <f t="shared" si="12"/>
        <v>1.495763538894222E+189</v>
      </c>
      <c r="H128" s="3">
        <f t="shared" si="17"/>
        <v>5.8376728260545792E+180</v>
      </c>
      <c r="I128" s="3">
        <f t="shared" si="18"/>
        <v>0</v>
      </c>
      <c r="J128" s="3">
        <f t="shared" si="19"/>
        <v>1.495763544731895E+189</v>
      </c>
      <c r="K128" s="3">
        <f t="shared" si="20"/>
        <v>1.4957635388942215E+189</v>
      </c>
      <c r="L128" s="3">
        <f t="shared" si="21"/>
        <v>10000</v>
      </c>
    </row>
    <row r="129" spans="2:12" hidden="1" x14ac:dyDescent="0.25">
      <c r="B129">
        <f t="shared" si="13"/>
        <v>98</v>
      </c>
      <c r="C129" s="3">
        <f t="shared" si="14"/>
        <v>1.495763544731895E+189</v>
      </c>
      <c r="D129" s="3">
        <f t="shared" si="11"/>
        <v>2.7885931570817978E+196</v>
      </c>
      <c r="E129" s="4">
        <f t="shared" si="15"/>
        <v>258.83945040988681</v>
      </c>
      <c r="F129" s="5">
        <f t="shared" si="16"/>
        <v>7.5696030621462857E+199</v>
      </c>
      <c r="G129" s="3">
        <f t="shared" si="12"/>
        <v>2.7885933066581523E+196</v>
      </c>
      <c r="H129" s="3">
        <f t="shared" si="17"/>
        <v>7.4788177236594746E+187</v>
      </c>
      <c r="I129" s="3">
        <f t="shared" si="18"/>
        <v>0</v>
      </c>
      <c r="J129" s="3">
        <f t="shared" si="19"/>
        <v>2.7885933141369699E+196</v>
      </c>
      <c r="K129" s="3">
        <f t="shared" si="20"/>
        <v>2.7885933066581519E+196</v>
      </c>
      <c r="L129" s="3">
        <f t="shared" si="21"/>
        <v>10000</v>
      </c>
    </row>
    <row r="130" spans="2:12" hidden="1" x14ac:dyDescent="0.25">
      <c r="B130">
        <f t="shared" si="13"/>
        <v>99</v>
      </c>
      <c r="C130" s="3">
        <f t="shared" si="14"/>
        <v>2.7885933141369699E+196</v>
      </c>
      <c r="D130" s="3">
        <f t="shared" si="11"/>
        <v>7.5696030621462853E+203</v>
      </c>
      <c r="E130" s="4">
        <f t="shared" si="15"/>
        <v>284.7233954508755</v>
      </c>
      <c r="F130" s="5">
        <f t="shared" si="16"/>
        <v>2.9932466394817913E+207</v>
      </c>
      <c r="G130" s="3">
        <f t="shared" si="12"/>
        <v>7.5696033410056174E+203</v>
      </c>
      <c r="H130" s="3">
        <f t="shared" si="17"/>
        <v>1.394296657068485E+195</v>
      </c>
      <c r="I130" s="3">
        <f t="shared" si="18"/>
        <v>0</v>
      </c>
      <c r="J130" s="3">
        <f t="shared" si="19"/>
        <v>7.5696033549485838E+203</v>
      </c>
      <c r="K130" s="3">
        <f t="shared" si="20"/>
        <v>7.569603341005616E+203</v>
      </c>
      <c r="L130" s="3">
        <f t="shared" si="21"/>
        <v>10000</v>
      </c>
    </row>
    <row r="131" spans="2:12" hidden="1" x14ac:dyDescent="0.25">
      <c r="B131">
        <f t="shared" si="13"/>
        <v>100</v>
      </c>
      <c r="C131" s="3">
        <f t="shared" si="14"/>
        <v>7.5696033549485838E+203</v>
      </c>
      <c r="D131" s="3">
        <f t="shared" si="11"/>
        <v>2.9932466394817913E+211</v>
      </c>
      <c r="E131" s="4">
        <f t="shared" si="15"/>
        <v>313.19573499596305</v>
      </c>
      <c r="F131" s="5">
        <f t="shared" si="16"/>
        <v>1.7250034938371586E+215</v>
      </c>
      <c r="G131" s="3">
        <f t="shared" si="12"/>
        <v>2.9932467151778246E+211</v>
      </c>
      <c r="H131" s="3">
        <f t="shared" si="17"/>
        <v>3.7848016774742922E+202</v>
      </c>
      <c r="I131" s="3">
        <f t="shared" si="18"/>
        <v>0</v>
      </c>
      <c r="J131" s="3">
        <f t="shared" si="19"/>
        <v>2.9932467189626261E+211</v>
      </c>
      <c r="K131" s="3">
        <f t="shared" si="20"/>
        <v>2.9932467151778246E+211</v>
      </c>
      <c r="L131" s="3">
        <f t="shared" si="21"/>
        <v>10000</v>
      </c>
    </row>
    <row r="132" spans="2:12" hidden="1" x14ac:dyDescent="0.25">
      <c r="B132">
        <f t="shared" si="13"/>
        <v>101</v>
      </c>
      <c r="C132" s="3">
        <f t="shared" si="14"/>
        <v>2.9932467189626261E+211</v>
      </c>
      <c r="D132" s="3">
        <f t="shared" si="11"/>
        <v>1.7250034938371585E+219</v>
      </c>
      <c r="E132" s="4">
        <f t="shared" si="15"/>
        <v>344.5153084955594</v>
      </c>
      <c r="F132" s="5">
        <f t="shared" si="16"/>
        <v>0</v>
      </c>
      <c r="G132" s="3">
        <f t="shared" si="12"/>
        <v>1.7250035237696259E+219</v>
      </c>
      <c r="H132" s="3">
        <f t="shared" si="17"/>
        <v>1.4966233594813131E+210</v>
      </c>
      <c r="I132" s="3">
        <f t="shared" si="18"/>
        <v>0</v>
      </c>
      <c r="J132" s="3">
        <f t="shared" si="19"/>
        <v>1.7250035252662493E+219</v>
      </c>
      <c r="K132" s="3">
        <f t="shared" si="20"/>
        <v>1.7250035237696256E+219</v>
      </c>
      <c r="L132" s="3">
        <f t="shared" si="21"/>
        <v>10000</v>
      </c>
    </row>
    <row r="133" spans="2:12" hidden="1" x14ac:dyDescent="0.25"/>
    <row r="134" spans="2:12" hidden="1" x14ac:dyDescent="0.25"/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Portfolio</vt:lpstr>
      <vt:lpstr>P_After_DRIP_Value</vt:lpstr>
      <vt:lpstr>P_Annual_Contribution</vt:lpstr>
      <vt:lpstr>P_Cumulative_Dividends</vt:lpstr>
      <vt:lpstr>P_Principal_Increase</vt:lpstr>
      <vt:lpstr>P_Total_Contributions</vt:lpstr>
      <vt:lpstr>P_Yield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MarketBeat.com</dc:creator>
  <cp:lastModifiedBy>Jean Luc</cp:lastModifiedBy>
  <dcterms:created xsi:type="dcterms:W3CDTF">2020-01-06T15:01:15Z</dcterms:created>
  <dcterms:modified xsi:type="dcterms:W3CDTF">2021-11-20T00:23:00Z</dcterms:modified>
</cp:coreProperties>
</file>